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drawings/drawing2.xml" ContentType="application/vnd.openxmlformats-officedocument.drawing+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drawings/drawing3.xml" ContentType="application/vnd.openxmlformats-officedocument.drawing+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drawings/drawing4.xml" ContentType="application/vnd.openxmlformats-officedocument.drawing+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drawings/drawing5.xml" ContentType="application/vnd.openxmlformats-officedocument.drawing+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drawings/drawing6.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drawings/drawing7.xml" ContentType="application/vnd.openxmlformats-officedocument.drawing+xml"/>
  <Override PartName="/xl/ctrlProps/ctrlProp109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travis ekenberg\Desktop\DOE GRANT PLANNING AND REPORTING GUIDANCE\"/>
    </mc:Choice>
  </mc:AlternateContent>
  <bookViews>
    <workbookView xWindow="0" yWindow="0" windowWidth="28800" windowHeight="12180" tabRatio="834" firstSheet="6" activeTab="6"/>
  </bookViews>
  <sheets>
    <sheet name="FAO Tech Eval_OLD" sheetId="34" state="hidden" r:id="rId1"/>
    <sheet name="Tech Eval Catagories" sheetId="3" state="hidden" r:id="rId2"/>
    <sheet name="Quarterly Desktop Checklist" sheetId="12" state="hidden" r:id="rId3"/>
    <sheet name="Financial" sheetId="17" state="hidden" r:id="rId4"/>
    <sheet name="Technical" sheetId="14" state="hidden" r:id="rId5"/>
    <sheet name="Programatic" sheetId="15" state="hidden" r:id="rId6"/>
    <sheet name="Program Assessment" sheetId="44" r:id="rId7"/>
    <sheet name="Program Year Grant Allocations" sheetId="37" r:id="rId8"/>
    <sheet name="Limitations" sheetId="40" r:id="rId9"/>
    <sheet name="Limitations (OLD Version)" sheetId="35" state="hidden" r:id="rId10"/>
    <sheet name="Allowable Grantee Admin" sheetId="38" r:id="rId11"/>
    <sheet name="Allowable Subgrantee Admin" sheetId="39" r:id="rId12"/>
    <sheet name="T&amp;TA" sheetId="41" r:id="rId13"/>
    <sheet name="FAO Tech Eval" sheetId="42" r:id="rId14"/>
  </sheets>
  <definedNames>
    <definedName name="_xlnm._FilterDatabase" localSheetId="2" hidden="1">'Quarterly Desktop Checklist'!$A$1:$N$90</definedName>
    <definedName name="_xlnm._FilterDatabase" localSheetId="1" hidden="1">'Tech Eval Catagories'!$A$19:$S$231</definedName>
    <definedName name="GranteeStates">'Program Year Grant Allocations'!$B$8:$B$63</definedName>
    <definedName name="_xlnm.Print_Area" localSheetId="13">'FAO Tech Eval'!$B$1:$F$173</definedName>
    <definedName name="_xlnm.Print_Area" localSheetId="0">'FAO Tech Eval_OLD'!$A$1:$F$145</definedName>
    <definedName name="_xlnm.Print_Area" localSheetId="9">'Limitations (OLD Version)'!$A$1:$I$47</definedName>
    <definedName name="_xlnm.Print_Area" localSheetId="1">'Tech Eval Catagories'!$A$1:$I$231</definedName>
    <definedName name="_xlnm.Print_Area">#REF!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41" l="1"/>
  <c r="C154" i="42" l="1"/>
  <c r="C153" i="42"/>
  <c r="C151" i="42"/>
  <c r="H8" i="37"/>
  <c r="C44" i="42"/>
  <c r="C45" i="42"/>
  <c r="F44" i="42"/>
  <c r="B109" i="44"/>
  <c r="C155" i="42" l="1"/>
  <c r="C142" i="42"/>
  <c r="C141" i="42"/>
  <c r="C140" i="42"/>
  <c r="C139" i="42"/>
  <c r="C138" i="42"/>
  <c r="F4" i="40"/>
  <c r="A1" i="38"/>
  <c r="S24" i="40"/>
  <c r="M24" i="40"/>
  <c r="L24" i="40"/>
  <c r="K24" i="40"/>
  <c r="J24" i="40"/>
  <c r="F24" i="40"/>
  <c r="E24" i="40"/>
  <c r="D24" i="40"/>
  <c r="C24" i="40"/>
  <c r="S23" i="40"/>
  <c r="M23" i="40"/>
  <c r="L23" i="40"/>
  <c r="K23" i="40"/>
  <c r="J23" i="40"/>
  <c r="F23" i="40"/>
  <c r="E23" i="40"/>
  <c r="D23" i="40"/>
  <c r="C23" i="40"/>
  <c r="S22" i="40"/>
  <c r="Q22" i="40"/>
  <c r="Q23" i="40" s="1"/>
  <c r="Q24" i="40" s="1"/>
  <c r="M22" i="40"/>
  <c r="L22" i="40"/>
  <c r="K22" i="40"/>
  <c r="J22" i="40"/>
  <c r="I22" i="40"/>
  <c r="I23" i="40" s="1"/>
  <c r="I24" i="40" s="1"/>
  <c r="F22" i="40"/>
  <c r="E22" i="40"/>
  <c r="D22" i="40"/>
  <c r="C22" i="40"/>
  <c r="B22" i="40"/>
  <c r="B23" i="40" s="1"/>
  <c r="B24" i="40" s="1"/>
  <c r="S21" i="40"/>
  <c r="M21" i="40"/>
  <c r="L21" i="40"/>
  <c r="K21" i="40"/>
  <c r="J21" i="40"/>
  <c r="F21" i="40"/>
  <c r="E21" i="40"/>
  <c r="D21" i="40"/>
  <c r="C21" i="40"/>
  <c r="W16" i="40"/>
  <c r="U16" i="40"/>
  <c r="S16" i="40"/>
  <c r="R16" i="40"/>
  <c r="N16" i="40"/>
  <c r="M16" i="40"/>
  <c r="M28" i="40" s="1"/>
  <c r="L16" i="40"/>
  <c r="L28" i="40" s="1"/>
  <c r="K16" i="40"/>
  <c r="J16" i="40"/>
  <c r="J28" i="40" s="1"/>
  <c r="G16" i="40"/>
  <c r="F16" i="40"/>
  <c r="F28" i="40" s="1"/>
  <c r="E16" i="40"/>
  <c r="D16" i="40"/>
  <c r="C16" i="40"/>
  <c r="T12" i="40"/>
  <c r="R24" i="40" s="1"/>
  <c r="O12" i="40"/>
  <c r="N24" i="40" s="1"/>
  <c r="T11" i="40"/>
  <c r="V11" i="40" s="1"/>
  <c r="T23" i="40" s="1"/>
  <c r="O11" i="40"/>
  <c r="N23" i="40" s="1"/>
  <c r="T10" i="40"/>
  <c r="R22" i="40" s="1"/>
  <c r="Q10" i="40"/>
  <c r="Q11" i="40" s="1"/>
  <c r="Q12" i="40" s="1"/>
  <c r="O10" i="40"/>
  <c r="N22" i="40" s="1"/>
  <c r="I10" i="40"/>
  <c r="I11" i="40" s="1"/>
  <c r="I12" i="40" s="1"/>
  <c r="B10" i="40"/>
  <c r="B11" i="40" s="1"/>
  <c r="B12" i="40" s="1"/>
  <c r="T9" i="40"/>
  <c r="R21" i="40" s="1"/>
  <c r="O9" i="40"/>
  <c r="C28" i="40" l="1"/>
  <c r="E28" i="40"/>
  <c r="K28" i="40"/>
  <c r="O16" i="40"/>
  <c r="J30" i="40" s="1"/>
  <c r="D28" i="40"/>
  <c r="V12" i="40"/>
  <c r="T24" i="40" s="1"/>
  <c r="V10" i="40"/>
  <c r="T22" i="40" s="1"/>
  <c r="R30" i="40"/>
  <c r="S28" i="40"/>
  <c r="R23" i="40"/>
  <c r="V9" i="40"/>
  <c r="T16" i="40"/>
  <c r="R28" i="40" s="1"/>
  <c r="N21" i="40"/>
  <c r="T21" i="40" l="1"/>
  <c r="V16" i="40"/>
  <c r="T28" i="40" s="1"/>
  <c r="C156" i="42" l="1"/>
  <c r="C93" i="42"/>
  <c r="C35" i="42"/>
  <c r="C38" i="42"/>
  <c r="C37" i="42"/>
  <c r="B111" i="44" l="1"/>
  <c r="F163" i="42"/>
  <c r="F164" i="42"/>
  <c r="F156" i="42"/>
  <c r="E71" i="37"/>
  <c r="D71" i="37"/>
  <c r="H9" i="37"/>
  <c r="C3" i="39" s="1"/>
  <c r="E4" i="39" s="1"/>
  <c r="H10" i="37"/>
  <c r="H11" i="37"/>
  <c r="H12" i="37"/>
  <c r="H13" i="37"/>
  <c r="H14" i="37"/>
  <c r="H15" i="37"/>
  <c r="H16" i="37"/>
  <c r="H17" i="37"/>
  <c r="H18" i="37"/>
  <c r="H19" i="37"/>
  <c r="H20" i="37"/>
  <c r="H21" i="37"/>
  <c r="H22" i="37"/>
  <c r="H23" i="37"/>
  <c r="H24" i="37"/>
  <c r="H25" i="37"/>
  <c r="H26" i="37"/>
  <c r="H27" i="37"/>
  <c r="H28" i="37"/>
  <c r="H29" i="37"/>
  <c r="H30" i="37"/>
  <c r="H31" i="37"/>
  <c r="H32" i="37"/>
  <c r="H33" i="37"/>
  <c r="H34" i="37"/>
  <c r="H35" i="37"/>
  <c r="H36" i="37"/>
  <c r="H37" i="37"/>
  <c r="H38" i="37"/>
  <c r="H39" i="37"/>
  <c r="H40" i="37"/>
  <c r="H41" i="37"/>
  <c r="H42" i="37"/>
  <c r="H43" i="37"/>
  <c r="H44" i="37"/>
  <c r="H45" i="37"/>
  <c r="H46" i="37"/>
  <c r="H47" i="37"/>
  <c r="H48" i="37"/>
  <c r="H49" i="37"/>
  <c r="H50" i="37"/>
  <c r="H51" i="37"/>
  <c r="H52" i="37"/>
  <c r="H53" i="37"/>
  <c r="H54" i="37"/>
  <c r="H55" i="37"/>
  <c r="H56" i="37"/>
  <c r="H57" i="37"/>
  <c r="H58" i="37"/>
  <c r="H59" i="37"/>
  <c r="H60" i="37"/>
  <c r="H61" i="37"/>
  <c r="H62" i="37"/>
  <c r="H63" i="37"/>
  <c r="H65" i="37"/>
  <c r="H66" i="37"/>
  <c r="H67" i="37"/>
  <c r="H68" i="37"/>
  <c r="G71" i="37"/>
  <c r="F71" i="37"/>
  <c r="D5" i="38"/>
  <c r="C23" i="42"/>
  <c r="C24" i="42"/>
  <c r="F38" i="42" l="1"/>
  <c r="F154" i="42"/>
  <c r="F165" i="42"/>
  <c r="F139" i="42"/>
  <c r="F140" i="42"/>
  <c r="F141" i="42"/>
  <c r="F142" i="42"/>
  <c r="D15" i="39"/>
  <c r="C3" i="38"/>
  <c r="E5" i="38" s="1"/>
  <c r="F45" i="42"/>
  <c r="E15" i="38"/>
  <c r="C165" i="42"/>
  <c r="C164" i="42"/>
  <c r="C159" i="42"/>
  <c r="C163" i="42"/>
  <c r="F42" i="42"/>
  <c r="F39" i="42"/>
  <c r="F35" i="42"/>
  <c r="F15" i="42" l="1"/>
  <c r="F13" i="42"/>
  <c r="E6" i="39"/>
  <c r="E22" i="38" l="1"/>
  <c r="C115" i="42"/>
  <c r="C114" i="42"/>
  <c r="C113" i="42"/>
  <c r="C112" i="42"/>
  <c r="C111" i="42"/>
  <c r="F41" i="42"/>
  <c r="C76" i="42"/>
  <c r="C57" i="42"/>
  <c r="C54" i="42"/>
  <c r="C36" i="42"/>
  <c r="C34" i="42"/>
  <c r="C33" i="42"/>
  <c r="C26" i="42"/>
  <c r="C25" i="42"/>
  <c r="F76" i="42" l="1"/>
  <c r="F57" i="42"/>
  <c r="F54" i="42"/>
  <c r="F24" i="42"/>
  <c r="F36" i="42" l="1"/>
  <c r="F33" i="42"/>
  <c r="C85" i="42" l="1"/>
  <c r="E6" i="38"/>
  <c r="F81" i="42"/>
  <c r="F72" i="42"/>
  <c r="F68" i="42"/>
  <c r="F67" i="42"/>
  <c r="F63" i="42"/>
  <c r="F62" i="42"/>
  <c r="F59" i="42"/>
  <c r="F58" i="42"/>
  <c r="C92" i="42"/>
  <c r="C84" i="42"/>
  <c r="C81" i="42"/>
  <c r="C80" i="42"/>
  <c r="C77" i="42"/>
  <c r="C75" i="42"/>
  <c r="C72" i="42"/>
  <c r="C71" i="42"/>
  <c r="C68" i="42"/>
  <c r="C67" i="42"/>
  <c r="C66" i="42"/>
  <c r="C63" i="42"/>
  <c r="C62" i="42"/>
  <c r="C59" i="42"/>
  <c r="C58" i="42"/>
  <c r="C53" i="42"/>
  <c r="C52" i="42"/>
  <c r="C43" i="42"/>
  <c r="C42" i="42"/>
  <c r="C40" i="42"/>
  <c r="C39" i="42"/>
  <c r="C22" i="42"/>
  <c r="C96" i="42"/>
  <c r="C172" i="42"/>
  <c r="C169" i="42"/>
  <c r="C168" i="42"/>
  <c r="C162" i="42"/>
  <c r="C148" i="42"/>
  <c r="C145" i="42"/>
  <c r="C137" i="42"/>
  <c r="C134" i="42"/>
  <c r="C133" i="42"/>
  <c r="C131" i="42"/>
  <c r="C122" i="42"/>
  <c r="C121" i="42"/>
  <c r="C120" i="42"/>
  <c r="C119" i="42"/>
  <c r="C118" i="42"/>
  <c r="C110" i="42"/>
  <c r="C107" i="42"/>
  <c r="C97" i="42"/>
  <c r="C100" i="42"/>
  <c r="C101" i="42"/>
  <c r="C102" i="42"/>
  <c r="C106" i="42"/>
  <c r="C105" i="42"/>
  <c r="F43" i="42"/>
  <c r="F37" i="42"/>
  <c r="F34" i="42"/>
  <c r="B7" i="42"/>
  <c r="F7" i="42"/>
  <c r="F11" i="42"/>
  <c r="F9" i="42"/>
  <c r="B15" i="42"/>
  <c r="B13" i="42"/>
  <c r="B11" i="42"/>
  <c r="B9" i="42"/>
  <c r="A1" i="39"/>
  <c r="E12" i="38"/>
  <c r="E8" i="38"/>
  <c r="E17" i="38" s="1"/>
  <c r="E9" i="38"/>
  <c r="E19" i="38" s="1"/>
  <c r="E12" i="39"/>
  <c r="E7" i="39"/>
  <c r="E9" i="39" s="1"/>
  <c r="E8" i="39"/>
  <c r="F35" i="41"/>
  <c r="F7" i="41"/>
  <c r="F14" i="41"/>
  <c r="G30" i="35"/>
  <c r="H29" i="35"/>
  <c r="D29" i="35"/>
  <c r="C29" i="35"/>
  <c r="E29" i="35" s="1"/>
  <c r="H28" i="35"/>
  <c r="D28" i="35"/>
  <c r="C28" i="35"/>
  <c r="E28" i="35" s="1"/>
  <c r="H27" i="35"/>
  <c r="D27" i="35"/>
  <c r="C27" i="35"/>
  <c r="E27" i="35" s="1"/>
  <c r="H26" i="35"/>
  <c r="D26" i="35"/>
  <c r="C26" i="35"/>
  <c r="E26" i="35" s="1"/>
  <c r="H25" i="35"/>
  <c r="D25" i="35"/>
  <c r="C25" i="35"/>
  <c r="E25" i="35" s="1"/>
  <c r="H24" i="35"/>
  <c r="D24" i="35"/>
  <c r="C24" i="35"/>
  <c r="E24" i="35" s="1"/>
  <c r="H23" i="35"/>
  <c r="D23" i="35"/>
  <c r="C23" i="35"/>
  <c r="E23" i="35" s="1"/>
  <c r="H18" i="35"/>
  <c r="G18" i="35"/>
  <c r="F18" i="35"/>
  <c r="D18" i="35"/>
  <c r="C18" i="35"/>
  <c r="C30" i="35" s="1"/>
  <c r="E30" i="35" s="1"/>
  <c r="I76" i="34"/>
  <c r="H76" i="34"/>
  <c r="G76" i="34"/>
  <c r="F109" i="34"/>
  <c r="F129" i="34"/>
  <c r="F79" i="34"/>
  <c r="F78" i="34"/>
  <c r="F75" i="34"/>
  <c r="F74" i="34"/>
  <c r="F71" i="34"/>
  <c r="F70" i="34"/>
  <c r="F67" i="34"/>
  <c r="F66" i="34"/>
  <c r="F59" i="34"/>
  <c r="F57" i="34"/>
  <c r="F49" i="34"/>
  <c r="F48" i="34"/>
  <c r="F37" i="34"/>
  <c r="I62" i="34"/>
  <c r="H62" i="34"/>
  <c r="G62" i="34"/>
  <c r="G31" i="34"/>
  <c r="H31" i="34"/>
  <c r="I31" i="34"/>
  <c r="G37" i="34"/>
  <c r="H37" i="34"/>
  <c r="I37" i="34"/>
  <c r="G38" i="34"/>
  <c r="H38" i="34"/>
  <c r="I38" i="34"/>
  <c r="G43" i="34"/>
  <c r="H43" i="34"/>
  <c r="I43" i="34"/>
  <c r="G44" i="34"/>
  <c r="H44" i="34"/>
  <c r="I44" i="34"/>
  <c r="G45" i="34"/>
  <c r="H45" i="34"/>
  <c r="I45" i="34"/>
  <c r="G46" i="34"/>
  <c r="H46" i="34"/>
  <c r="I46" i="34"/>
  <c r="G47" i="34"/>
  <c r="H47" i="34"/>
  <c r="I47" i="34"/>
  <c r="G48" i="34"/>
  <c r="H48" i="34"/>
  <c r="I48" i="34"/>
  <c r="G49" i="34"/>
  <c r="H49" i="34"/>
  <c r="I49" i="34"/>
  <c r="G50" i="34"/>
  <c r="H50" i="34"/>
  <c r="I50" i="34"/>
  <c r="G51" i="34"/>
  <c r="H51" i="34"/>
  <c r="I51" i="34"/>
  <c r="G54" i="34"/>
  <c r="H54" i="34"/>
  <c r="I54" i="34"/>
  <c r="G55" i="34"/>
  <c r="H55" i="34"/>
  <c r="I55" i="34"/>
  <c r="G57" i="34"/>
  <c r="H57" i="34"/>
  <c r="I57" i="34"/>
  <c r="G58" i="34"/>
  <c r="H58" i="34"/>
  <c r="I58" i="34"/>
  <c r="G59" i="34"/>
  <c r="H59" i="34"/>
  <c r="I59" i="34"/>
  <c r="G60" i="34"/>
  <c r="H60" i="34"/>
  <c r="I60" i="34"/>
  <c r="G64" i="34"/>
  <c r="H64" i="34"/>
  <c r="I64" i="34"/>
  <c r="G65" i="34"/>
  <c r="H65" i="34"/>
  <c r="I65" i="34"/>
  <c r="G66" i="34"/>
  <c r="H66" i="34"/>
  <c r="I66" i="34"/>
  <c r="G67" i="34"/>
  <c r="H67" i="34"/>
  <c r="I67" i="34"/>
  <c r="G68" i="34"/>
  <c r="H68" i="34"/>
  <c r="I68" i="34"/>
  <c r="G69" i="34"/>
  <c r="H69" i="34"/>
  <c r="I69" i="34"/>
  <c r="G70" i="34"/>
  <c r="H70" i="34"/>
  <c r="I70" i="34"/>
  <c r="G71" i="34"/>
  <c r="H71" i="34"/>
  <c r="I71" i="34"/>
  <c r="G72" i="34"/>
  <c r="H72" i="34"/>
  <c r="I72" i="34"/>
  <c r="G73" i="34"/>
  <c r="H73" i="34"/>
  <c r="I73" i="34"/>
  <c r="G74" i="34"/>
  <c r="H74" i="34"/>
  <c r="I74" i="34"/>
  <c r="G75" i="34"/>
  <c r="H75" i="34"/>
  <c r="I75" i="34"/>
  <c r="G77" i="34"/>
  <c r="H77" i="34"/>
  <c r="I77" i="34"/>
  <c r="G78" i="34"/>
  <c r="H78" i="34"/>
  <c r="I78" i="34"/>
  <c r="G79" i="34"/>
  <c r="H79" i="34"/>
  <c r="I79" i="34"/>
  <c r="G80" i="34"/>
  <c r="H80" i="34"/>
  <c r="I80" i="34"/>
  <c r="G82" i="34"/>
  <c r="H82" i="34"/>
  <c r="I82" i="34"/>
  <c r="G83" i="34"/>
  <c r="H83" i="34"/>
  <c r="I83" i="34"/>
  <c r="G86" i="34"/>
  <c r="H86" i="34"/>
  <c r="I86" i="34"/>
  <c r="G90" i="34"/>
  <c r="H90" i="34"/>
  <c r="I90" i="34"/>
  <c r="G95" i="34"/>
  <c r="H95" i="34"/>
  <c r="I95" i="34"/>
  <c r="G100" i="34"/>
  <c r="H100" i="34"/>
  <c r="I100" i="34"/>
  <c r="G104" i="34"/>
  <c r="H104" i="34"/>
  <c r="I104" i="34"/>
  <c r="G109" i="34"/>
  <c r="H109" i="34"/>
  <c r="I109" i="34"/>
  <c r="G111" i="34"/>
  <c r="H111" i="34"/>
  <c r="I111" i="34"/>
  <c r="G113" i="34"/>
  <c r="H113" i="34"/>
  <c r="I113" i="34"/>
  <c r="G116" i="34"/>
  <c r="H116" i="34"/>
  <c r="I116" i="34"/>
  <c r="G119" i="34"/>
  <c r="H119" i="34"/>
  <c r="I119" i="34"/>
  <c r="G124" i="34"/>
  <c r="H124" i="34"/>
  <c r="I124" i="34"/>
  <c r="G127" i="34"/>
  <c r="H127" i="34"/>
  <c r="I127" i="34"/>
  <c r="G129" i="34"/>
  <c r="H129" i="34"/>
  <c r="I129" i="34"/>
  <c r="G130" i="34"/>
  <c r="H130" i="34"/>
  <c r="I130" i="34"/>
  <c r="G133" i="34"/>
  <c r="H133" i="34"/>
  <c r="I133" i="34"/>
  <c r="G136" i="34"/>
  <c r="H136" i="34"/>
  <c r="I136" i="34"/>
  <c r="G139" i="34"/>
  <c r="H139" i="34"/>
  <c r="I139" i="34"/>
  <c r="G141" i="34"/>
  <c r="H141" i="34"/>
  <c r="I141" i="34"/>
  <c r="G145" i="34"/>
  <c r="H145" i="34"/>
  <c r="I145" i="34"/>
  <c r="G148" i="34"/>
  <c r="H148" i="34"/>
  <c r="I148" i="34"/>
  <c r="G24" i="34"/>
  <c r="H24" i="34"/>
  <c r="I24" i="34"/>
  <c r="G25" i="34"/>
  <c r="H25" i="34"/>
  <c r="I25" i="34"/>
  <c r="G26" i="34"/>
  <c r="H26" i="34"/>
  <c r="I26" i="34"/>
  <c r="G27" i="34"/>
  <c r="H27" i="34"/>
  <c r="I27" i="34"/>
  <c r="G23" i="34"/>
  <c r="H23" i="34"/>
  <c r="I23" i="34"/>
  <c r="F9" i="34"/>
  <c r="B15" i="34"/>
  <c r="B13" i="34"/>
  <c r="F13" i="34"/>
  <c r="B11" i="34"/>
  <c r="F11" i="34"/>
  <c r="B9" i="34"/>
  <c r="F7" i="34"/>
  <c r="B7" i="34"/>
  <c r="F114" i="14"/>
  <c r="B29" i="17"/>
  <c r="B31" i="17" s="1"/>
  <c r="F112" i="15"/>
  <c r="F116" i="15"/>
  <c r="F109" i="14"/>
  <c r="F115" i="15"/>
  <c r="F110" i="14"/>
  <c r="F117" i="15"/>
  <c r="F112" i="14"/>
  <c r="F114" i="15"/>
  <c r="F118" i="15"/>
  <c r="F113" i="14"/>
  <c r="F117" i="14"/>
  <c r="F113" i="15"/>
  <c r="F119" i="15"/>
  <c r="F115" i="14"/>
  <c r="F116" i="14"/>
  <c r="F111" i="15"/>
  <c r="F111" i="14"/>
  <c r="F63" i="17"/>
  <c r="F62" i="17"/>
  <c r="F61" i="17"/>
  <c r="F65" i="17"/>
  <c r="F66" i="17"/>
  <c r="F60" i="17"/>
  <c r="F59" i="17"/>
  <c r="F64" i="17"/>
  <c r="F58" i="17"/>
  <c r="I31" i="3"/>
  <c r="I30" i="3"/>
  <c r="I33" i="3"/>
  <c r="I34" i="3"/>
  <c r="F34" i="34"/>
  <c r="F22" i="34"/>
  <c r="F147" i="34"/>
  <c r="F143" i="34"/>
  <c r="F138" i="34"/>
  <c r="F135" i="34"/>
  <c r="F126" i="34"/>
  <c r="F122" i="34"/>
  <c r="F118" i="34"/>
  <c r="F115" i="34"/>
  <c r="F108" i="34"/>
  <c r="F106" i="34"/>
  <c r="F102" i="34"/>
  <c r="F98" i="34"/>
  <c r="F94" i="34"/>
  <c r="F92" i="34"/>
  <c r="F88" i="34"/>
  <c r="F63" i="34"/>
  <c r="F61" i="34"/>
  <c r="F53" i="34"/>
  <c r="F41" i="34"/>
  <c r="F39" i="34"/>
  <c r="F36" i="34"/>
  <c r="F33" i="34"/>
  <c r="F30" i="34"/>
  <c r="F28" i="34"/>
  <c r="G135" i="34"/>
  <c r="H144" i="34"/>
  <c r="G30" i="34"/>
  <c r="I30" i="34"/>
  <c r="G32" i="34"/>
  <c r="I32" i="34"/>
  <c r="H33" i="34"/>
  <c r="G34" i="34"/>
  <c r="I34" i="34"/>
  <c r="H35" i="34"/>
  <c r="G36" i="34"/>
  <c r="I36" i="34"/>
  <c r="H39" i="34"/>
  <c r="G40" i="34"/>
  <c r="I40" i="34"/>
  <c r="H41" i="34"/>
  <c r="G42" i="34"/>
  <c r="I42" i="34"/>
  <c r="G52" i="34"/>
  <c r="I52" i="34"/>
  <c r="H53" i="34"/>
  <c r="G56" i="34"/>
  <c r="I56" i="34"/>
  <c r="F144" i="34"/>
  <c r="F140" i="34"/>
  <c r="F137" i="34"/>
  <c r="F132" i="34"/>
  <c r="F123" i="34"/>
  <c r="F121" i="34"/>
  <c r="F117" i="34"/>
  <c r="F110" i="34"/>
  <c r="F107" i="34"/>
  <c r="F103" i="34"/>
  <c r="F99" i="34"/>
  <c r="F97" i="34"/>
  <c r="F93" i="34"/>
  <c r="F89" i="34"/>
  <c r="F85" i="34"/>
  <c r="F62" i="34"/>
  <c r="F56" i="34"/>
  <c r="F52" i="34"/>
  <c r="F40" i="34"/>
  <c r="F35" i="34"/>
  <c r="F32" i="34"/>
  <c r="F29" i="34"/>
  <c r="I144" i="34"/>
  <c r="G144" i="34"/>
  <c r="H30" i="34"/>
  <c r="H32" i="34"/>
  <c r="G33" i="34"/>
  <c r="I33" i="34"/>
  <c r="H34" i="34"/>
  <c r="G35" i="34"/>
  <c r="I35" i="34"/>
  <c r="H36" i="34"/>
  <c r="G39" i="34"/>
  <c r="I39" i="34"/>
  <c r="H40" i="34"/>
  <c r="G41" i="34"/>
  <c r="I41" i="34"/>
  <c r="H42" i="34"/>
  <c r="H52" i="34"/>
  <c r="I53" i="34"/>
  <c r="G61" i="34"/>
  <c r="I61" i="34"/>
  <c r="H63" i="34"/>
  <c r="G81" i="34"/>
  <c r="I81" i="34"/>
  <c r="H84" i="34"/>
  <c r="G85" i="34"/>
  <c r="I85" i="34"/>
  <c r="G87" i="34"/>
  <c r="I87" i="34"/>
  <c r="H88" i="34"/>
  <c r="G89" i="34"/>
  <c r="I89" i="34"/>
  <c r="G91" i="34"/>
  <c r="I91" i="34"/>
  <c r="H92" i="34"/>
  <c r="G93" i="34"/>
  <c r="I93" i="34"/>
  <c r="H94" i="34"/>
  <c r="H96" i="34"/>
  <c r="G97" i="34"/>
  <c r="I97" i="34"/>
  <c r="H98" i="34"/>
  <c r="G99" i="34"/>
  <c r="I99" i="34"/>
  <c r="G101" i="34"/>
  <c r="I101" i="34"/>
  <c r="H102" i="34"/>
  <c r="G103" i="34"/>
  <c r="I103" i="34"/>
  <c r="G105" i="34"/>
  <c r="I105" i="34"/>
  <c r="H106" i="34"/>
  <c r="G107" i="34"/>
  <c r="I107" i="34"/>
  <c r="H108" i="34"/>
  <c r="H110" i="34"/>
  <c r="G114" i="34"/>
  <c r="I114" i="34"/>
  <c r="H115" i="34"/>
  <c r="H117" i="34"/>
  <c r="G118" i="34"/>
  <c r="I118" i="34"/>
  <c r="G120" i="34"/>
  <c r="I120" i="34"/>
  <c r="H121" i="34"/>
  <c r="G122" i="34"/>
  <c r="I122" i="34"/>
  <c r="H123" i="34"/>
  <c r="H125" i="34"/>
  <c r="G126" i="34"/>
  <c r="I126" i="34"/>
  <c r="G128" i="34"/>
  <c r="I128" i="34"/>
  <c r="H131" i="34"/>
  <c r="G132" i="34"/>
  <c r="I132" i="34"/>
  <c r="G134" i="34"/>
  <c r="I134" i="34"/>
  <c r="I135" i="34"/>
  <c r="G137" i="34"/>
  <c r="I137" i="34"/>
  <c r="H138" i="34"/>
  <c r="H140" i="34"/>
  <c r="H142" i="34"/>
  <c r="G143" i="34"/>
  <c r="I143" i="34"/>
  <c r="G146" i="34"/>
  <c r="I146" i="34"/>
  <c r="H147" i="34"/>
  <c r="H28" i="34"/>
  <c r="G29" i="34"/>
  <c r="I29" i="34"/>
  <c r="I22" i="34"/>
  <c r="G22" i="34"/>
  <c r="G53" i="34"/>
  <c r="H56" i="34"/>
  <c r="H61" i="34"/>
  <c r="G63" i="34"/>
  <c r="I63" i="34"/>
  <c r="H81" i="34"/>
  <c r="G84" i="34"/>
  <c r="I84" i="34"/>
  <c r="H85" i="34"/>
  <c r="H87" i="34"/>
  <c r="G88" i="34"/>
  <c r="I88" i="34"/>
  <c r="H89" i="34"/>
  <c r="H91" i="34"/>
  <c r="G92" i="34"/>
  <c r="I92" i="34"/>
  <c r="H93" i="34"/>
  <c r="G94" i="34"/>
  <c r="I94" i="34"/>
  <c r="G96" i="34"/>
  <c r="I96" i="34"/>
  <c r="H97" i="34"/>
  <c r="G98" i="34"/>
  <c r="I98" i="34"/>
  <c r="H99" i="34"/>
  <c r="H101" i="34"/>
  <c r="G102" i="34"/>
  <c r="I102" i="34"/>
  <c r="H103" i="34"/>
  <c r="H105" i="34"/>
  <c r="G106" i="34"/>
  <c r="I106" i="34"/>
  <c r="H107" i="34"/>
  <c r="G108" i="34"/>
  <c r="I108" i="34"/>
  <c r="G110" i="34"/>
  <c r="I110" i="34"/>
  <c r="H114" i="34"/>
  <c r="G115" i="34"/>
  <c r="I115" i="34"/>
  <c r="G117" i="34"/>
  <c r="I117" i="34"/>
  <c r="H118" i="34"/>
  <c r="H120" i="34"/>
  <c r="G121" i="34"/>
  <c r="I121" i="34"/>
  <c r="H122" i="34"/>
  <c r="G123" i="34"/>
  <c r="I123" i="34"/>
  <c r="G125" i="34"/>
  <c r="I125" i="34"/>
  <c r="H126" i="34"/>
  <c r="H128" i="34"/>
  <c r="G131" i="34"/>
  <c r="I131" i="34"/>
  <c r="H132" i="34"/>
  <c r="H134" i="34"/>
  <c r="H135" i="34"/>
  <c r="H137" i="34"/>
  <c r="G138" i="34"/>
  <c r="I138" i="34"/>
  <c r="G140" i="34"/>
  <c r="I140" i="34"/>
  <c r="G142" i="34"/>
  <c r="I142" i="34"/>
  <c r="H143" i="34"/>
  <c r="H146" i="34"/>
  <c r="G147" i="34"/>
  <c r="I147" i="34"/>
  <c r="G28" i="34"/>
  <c r="I28" i="34"/>
  <c r="H29" i="34"/>
  <c r="H22" i="34"/>
  <c r="E11" i="38" l="1"/>
  <c r="E13" i="38" s="1"/>
  <c r="E16" i="38"/>
  <c r="E21" i="38" s="1"/>
  <c r="D21" i="38" s="1"/>
  <c r="F53" i="42"/>
  <c r="F80" i="42"/>
  <c r="D30" i="35"/>
  <c r="F75" i="42"/>
  <c r="F85" i="42"/>
  <c r="F71" i="42"/>
  <c r="F37" i="41"/>
  <c r="H30" i="35"/>
  <c r="F17" i="41"/>
  <c r="C7" i="38"/>
  <c r="E7" i="38" s="1"/>
  <c r="F84" i="42" l="1"/>
  <c r="F93" i="42"/>
  <c r="F25" i="42"/>
  <c r="F115" i="42"/>
  <c r="F66" i="42"/>
  <c r="F23" i="42"/>
  <c r="F22" i="42"/>
  <c r="F26" i="42"/>
  <c r="F40" i="42"/>
  <c r="F52" i="42"/>
  <c r="F168" i="42"/>
  <c r="F111" i="42"/>
  <c r="F92" i="42"/>
  <c r="F110" i="42"/>
  <c r="F114" i="42"/>
  <c r="F134" i="42"/>
  <c r="F113" i="42"/>
  <c r="F77" i="42"/>
  <c r="F112" i="42"/>
  <c r="F131" i="42"/>
  <c r="F101" i="42"/>
  <c r="F107" i="42"/>
  <c r="F119" i="42"/>
  <c r="F105" i="42"/>
  <c r="F162" i="42"/>
  <c r="F106" i="42"/>
  <c r="F133" i="42"/>
  <c r="F102" i="42"/>
  <c r="F124" i="42"/>
  <c r="F118" i="42"/>
  <c r="F159" i="42"/>
  <c r="F145" i="42"/>
  <c r="F138" i="42"/>
  <c r="F148" i="42"/>
  <c r="F151" i="42"/>
  <c r="F120" i="42"/>
  <c r="F97" i="42"/>
  <c r="F137" i="42"/>
  <c r="F169" i="42"/>
  <c r="F153" i="42"/>
  <c r="F122" i="42"/>
  <c r="F155" i="42"/>
  <c r="F172" i="42"/>
  <c r="F96" i="42"/>
  <c r="F121" i="42"/>
  <c r="F100" i="42"/>
  <c r="E23" i="38"/>
  <c r="C13" i="39" s="1"/>
  <c r="D23" i="38" l="1"/>
  <c r="E13" i="39"/>
  <c r="E14" i="39" s="1"/>
  <c r="D14" i="39" s="1"/>
  <c r="E16" i="39" l="1"/>
</calcChain>
</file>

<file path=xl/comments1.xml><?xml version="1.0" encoding="utf-8"?>
<comments xmlns="http://schemas.openxmlformats.org/spreadsheetml/2006/main">
  <authors>
    <author>tc={44773085-0813-4747-8357-809DBB88A236}</author>
  </authors>
  <commentList>
    <comment ref="B156" authorId="0" shapeId="0">
      <text>
        <r>
          <rPr>
            <sz val="10"/>
            <rFont val="Arial"/>
          </rPr>
          <t>[Threaded comment]
Your version of Excel allows you to read this threaded comment; however, any edits to it will get removed if the file is opened in a newer version of Excel. Learn more: https://go.microsoft.com/fwlink/?linkid=870924
Comment:
    There is no ACSI section in the application instructions or WPN. This question should be removed or hidden.</t>
        </r>
      </text>
    </comment>
  </commentList>
</comments>
</file>

<file path=xl/comments2.xml><?xml version="1.0" encoding="utf-8"?>
<comments xmlns="http://schemas.openxmlformats.org/spreadsheetml/2006/main">
  <authors>
    <author>tc={A20997DF-D351-494B-90AA-16D57B06DAB0}</author>
  </authors>
  <commentList>
    <comment ref="R21" authorId="0" shapeId="0">
      <text>
        <r>
          <rPr>
            <sz val="10"/>
            <rFont val="Arial"/>
          </rPr>
          <t xml:space="preserve">[Threaded comment]
Your version of Excel allows you to read this threaded comment; however, any edits to it will get removed if the file is opened in a newer version of Excel. Learn more: https://go.microsoft.com/fwlink/?linkid=870924
Comment:
    Conditional highlighting when value is not 100% so that it's reviewed.  WRF allocation should be fully budgeted as WRF.  </t>
        </r>
      </text>
    </comment>
  </commentList>
</comments>
</file>

<file path=xl/sharedStrings.xml><?xml version="1.0" encoding="utf-8"?>
<sst xmlns="http://schemas.openxmlformats.org/spreadsheetml/2006/main" count="2100" uniqueCount="915">
  <si>
    <t>U.S. DEPARTMENT OF ENERGY</t>
  </si>
  <si>
    <t>Weatherization Assistance Program</t>
  </si>
  <si>
    <t>FORMULA GRANT TECHNICAL EVALUATION 2014</t>
  </si>
  <si>
    <t>Grantee</t>
  </si>
  <si>
    <t>Program Year</t>
  </si>
  <si>
    <t>Grant Number</t>
  </si>
  <si>
    <t>Period of Performance</t>
  </si>
  <si>
    <t>Date of Review</t>
  </si>
  <si>
    <t>Project Officer</t>
  </si>
  <si>
    <t xml:space="preserve">Grantee Principal Investigator </t>
  </si>
  <si>
    <t>FAO Specialist</t>
  </si>
  <si>
    <t>Grantee Business Contact</t>
  </si>
  <si>
    <t>No (N) responses indicate a highlighted issue to be discussed further with specialist and/or Grantee.  Concerns identified 
in this document shall be addressed prior to award and the resolution included in the Negotiation Memorandum.</t>
  </si>
  <si>
    <t xml:space="preserve">I. Application for Federal Assistance: Standard Form 424 </t>
  </si>
  <si>
    <t>Questions</t>
  </si>
  <si>
    <t>Yes</t>
  </si>
  <si>
    <t xml:space="preserve">No </t>
  </si>
  <si>
    <t>N/A</t>
  </si>
  <si>
    <t>Comments</t>
  </si>
  <si>
    <t>Does the federal funding match the DOE allocation authorized in the signed program guidance?</t>
  </si>
  <si>
    <t>WPN 13-2- ADD HYPERLINK TO GUIDANCE</t>
  </si>
  <si>
    <t>II. Standard Form 424 A: Budget</t>
  </si>
  <si>
    <t>If carryover is budgeted, did the Grantee provide a separate spreadsheet or other documentation outlining the estimated carryover by budget category (required as a separate attachment to the SF-424)?</t>
  </si>
  <si>
    <t>If carryover is budgeted, is the amount reasonable based on the spend rate of the current budget year and/or any amount available from previous budget year from reporting?</t>
  </si>
  <si>
    <t xml:space="preserve">If carryover is budgeted, did the Grantee provide an adequate explanation of why the funds were not spent (required as a separate attachment to the 
SF-424)? </t>
  </si>
  <si>
    <t>ALRD,10 CFR 600.223 &amp; Section III of the Application Instructions</t>
  </si>
  <si>
    <t>4a</t>
  </si>
  <si>
    <t xml:space="preserve">Are the Grantee administration funds budgeted in section B less than or equal to 5% of total new funds in the award? </t>
  </si>
  <si>
    <r>
      <t>Do administration costs</t>
    </r>
    <r>
      <rPr>
        <u/>
        <sz val="10"/>
        <rFont val="Arial Unicode MS"/>
        <family val="2"/>
      </rPr>
      <t xml:space="preserve"> (proposed including carryover and reported)</t>
    </r>
    <r>
      <rPr>
        <sz val="10"/>
        <rFont val="Arial Unicode MS"/>
        <family val="2"/>
      </rPr>
      <t xml:space="preserve"> appear to be less than or equal to the allowable percentages over the total grant award? (Please utilize the tabs titled Allowable Admin and Limitations). If no, please include a comment.</t>
    </r>
  </si>
  <si>
    <t>Subgrantee Administration allocation (pulled from Allowable Admin tab) :</t>
  </si>
  <si>
    <t>6a</t>
  </si>
  <si>
    <t>Are the Subgrantee administration funds budgeted in section B between 5% and 10% of the total of new funds in the award.</t>
  </si>
  <si>
    <t>Does the Grantee clearly discuss how Subgrantee administration funds are allocated, especially for those Subgrantees receiving less than $350,000?</t>
  </si>
  <si>
    <t>Is the sum of Grantee and/or Subgrantee T&amp;TA budgeted less than or equal to the amount indicated in the T&amp;TA allocation (refer to Allocation tab)?</t>
  </si>
  <si>
    <t>10 CFR 440.18 (d)</t>
  </si>
  <si>
    <t>Do total T&amp;TA costs (proposed including carryover and reported) appear to be less than or equal to the amount authorized over the period of the award? (Please utilize the tabs titled T&amp;TA and Limitations). If no, please include a comment.</t>
  </si>
  <si>
    <t>Is the Grantee proposing to change its Program Year?</t>
  </si>
  <si>
    <t>Is DUNS / TIN on the new SF-424 the same as what was identified in previous year?
If not, need to verify which is correct. May need a separate mod to change the DUNS / TIN</t>
  </si>
  <si>
    <t>The following worksheet tabs provided to check.</t>
  </si>
  <si>
    <t>Section 1.4 &amp; 1.8 of the annual program guidance</t>
  </si>
  <si>
    <t>III. Budget Detail and Justification</t>
  </si>
  <si>
    <t>Fringe Cost</t>
  </si>
  <si>
    <t>Did the Grantee provide a list of the components that are included in their Fringe Benefits and the % for each component?</t>
  </si>
  <si>
    <t>Does the sum of the components equal the total Fringe rate provided in the Budget Justification?</t>
  </si>
  <si>
    <t>Section III.3 of the Application Instructions</t>
  </si>
  <si>
    <t>Indirect Cost</t>
  </si>
  <si>
    <t>Did the Grantee provide an Indirect Rate Agreement?</t>
  </si>
  <si>
    <t>If not, the Grantee must provide a Cost Allocation Plan (basis for computation of indirect costs).</t>
  </si>
  <si>
    <t xml:space="preserve">Other </t>
  </si>
  <si>
    <t>Based on your initial evaluation, are the proposed personnel costs reasonable?</t>
  </si>
  <si>
    <t>Did Grantee include costs that would normally be considered indirect (Rent, phone, postage)?</t>
  </si>
  <si>
    <t>If so, the Grantee must provide the following assurances:
i. All costs included in Other Costs are properly segregated from Indirect costs, i.e. no double-dipping.
ii.  All costs proposed are only being used in support of the WAP program.</t>
  </si>
  <si>
    <t>Was the most current A-133 audit provided by the Grantee?</t>
  </si>
  <si>
    <t xml:space="preserve">Personnel </t>
  </si>
  <si>
    <t>Is the proposed staffing structure sufficient to support the weatherization program?</t>
  </si>
  <si>
    <t>Did the Grantee indicate that Personnel costs are being paid for by non-DOE funds in the budget detail or Section B of the SF-424A Budget?</t>
  </si>
  <si>
    <t>Travel</t>
  </si>
  <si>
    <t xml:space="preserve">Are the proposed trips necessary to support the weatherization program? </t>
  </si>
  <si>
    <t>Based on your initial evaluation, are the proposed travel costs reasonable?</t>
  </si>
  <si>
    <t>Equipment</t>
  </si>
  <si>
    <t>Do the proposed items under equipment support the weatherization program?</t>
  </si>
  <si>
    <t>Based on your initial evaluation, are the proposed equipment costs reasonable?</t>
  </si>
  <si>
    <t>10 CFR 440.18(c)(6) &amp; Section III.3 of the Application Instructions</t>
  </si>
  <si>
    <t>Materials and Supplies</t>
  </si>
  <si>
    <t>Do the proposed supplies support the weatherization program?</t>
  </si>
  <si>
    <t>Based on your initial evaluation, are the proposed supply costs reasonable?</t>
  </si>
  <si>
    <t>Contractual</t>
  </si>
  <si>
    <r>
      <t>Is there a reasonable purpose &amp; cost basis for each contract</t>
    </r>
    <r>
      <rPr>
        <sz val="10"/>
        <rFont val="Arial Unicode MS"/>
        <family val="2"/>
      </rPr>
      <t>?</t>
    </r>
  </si>
  <si>
    <t>Do the proposed contractual costs support the weatherization program?</t>
  </si>
  <si>
    <t>V. Annual File (which serves as the Statement of Project Objectives)</t>
  </si>
  <si>
    <t>Subgrantee Information</t>
  </si>
  <si>
    <t>Is Subgrantee information complete? (e.g., Agency name, address, type of agency, counties served, sources of labor, Subgrantee allocation, expected agency production)</t>
  </si>
  <si>
    <t>10 CFR 440.14</t>
  </si>
  <si>
    <t>Production Schedule</t>
  </si>
  <si>
    <t>Are the proposed number of units to be weatherized in the production schedule consistent with the Subgrantee Information Form in the Annual File?</t>
  </si>
  <si>
    <t>Is the proposed average cost per dwelling unit (ACPU) calculated less than the amount authorized in WPN 14-1 ($6,987)?</t>
  </si>
  <si>
    <t>Section 3.1.1 of the Annual Guidance</t>
  </si>
  <si>
    <t>Leveraging Activities</t>
  </si>
  <si>
    <t xml:space="preserve">If the Grantee budgeted DOE funds for leveraging, have they addressed requirements identified in Sections III.2 (SF-424A - Section A: Budget Summary) and IV.4 DOE-Funded Leveraged Activities of the Application Instructions.  </t>
  </si>
  <si>
    <t>If the Grantee budgeted DOE funding for leveraging, is it less than 15% of the total DOE funding allocation?</t>
  </si>
  <si>
    <t>If the Grantee has DOE-funded leveraging activities in an existing award, is it reporting units in the Quarterly Performance Report and/or narrative in the Annual Report?</t>
  </si>
  <si>
    <t>Section 3.3 of the annual guidance &amp; IV.4 of Application Instructions</t>
  </si>
  <si>
    <t>Policy Advisory Council or Commission</t>
  </si>
  <si>
    <t>Is the Grantee's PAC active? Does it meet at least annually? (Notes should be listed as an attachment to the SF-424)</t>
  </si>
  <si>
    <t>Does the PAC broadly represent organizations and agencies, including elderly, handicapped and Native American interests? Does Plan reflect completed contact information, affiliation, category, email and phone for PAC members?</t>
  </si>
  <si>
    <t>Do all the PAC Members included contain current contact information, association affiliation details, and category represented?</t>
  </si>
  <si>
    <t>10 CFR 440.17 (a) (2&amp;3) &amp; Section IV.5 of Application Instructions</t>
  </si>
  <si>
    <t>Public Hearing and Comment</t>
  </si>
  <si>
    <t>Has a public hearing been held for the proposed budget period? Was a date provided? Notes or transcript must be attached to application.</t>
  </si>
  <si>
    <t>Was public notification made and was the proposed plan made available for review at least 10 calendar days prior to the hearing? Grantee must provide verification of posting as attachment to the application.</t>
  </si>
  <si>
    <t>Section IV.6 of the Application Instructions</t>
  </si>
  <si>
    <t xml:space="preserve">Miscellaneous Issues </t>
  </si>
  <si>
    <t>Is the Grantee current with the Federal Financial Reports and Quarterly Performance Reports in PAGE for all active WAP awards?</t>
  </si>
  <si>
    <t>Has the most recent annual T&amp;TA report been submitted and approved? Does it meet the requirements of WPN 12-5 (refer to PAGE to verify)?</t>
  </si>
  <si>
    <t>Has the Annual Historical Preservation Report been submitted in PAGE?</t>
  </si>
  <si>
    <t>Based on the Monitoring Report and any other known factors, do you recommend Grantee be on the preferred ASAP Advance payment method?  
If Yes, no further action required.
If No, please indicate reasons for recommending an alternative payment method.  
Note:  ASAP Advance is the preferred payment method for Grantees not at risk.  ASAP Advance - Approval Required is the payment method for Grantees not performing and/or at-risk.</t>
  </si>
  <si>
    <t>Please identify the award number in which the Monitoring Reports in PAGE are found:</t>
  </si>
  <si>
    <t>WPN 10-12</t>
  </si>
  <si>
    <r>
      <t xml:space="preserve">VI. Master File </t>
    </r>
    <r>
      <rPr>
        <b/>
        <sz val="10"/>
        <color indexed="10"/>
        <rFont val="Arial Unicode MS"/>
        <family val="2"/>
      </rPr>
      <t>(To be updated and reivewed annually)</t>
    </r>
  </si>
  <si>
    <t>Approach to Determining Client Eligibility</t>
  </si>
  <si>
    <t>Has the Grantee provided a description of the definition of income used to determine eligibility?</t>
  </si>
  <si>
    <t xml:space="preserve">Section 407(A) ARRA &amp; Section V.1.1 Application Instructions </t>
  </si>
  <si>
    <t>Has the Grantee explained what household eligibility basis will be used in the Program (e.g., 200% poverty level or LIHEAP qualified)?</t>
  </si>
  <si>
    <t>Has the Grantee included language for ensuring qualified aliens are eligible for weatherization benefits?</t>
  </si>
  <si>
    <t>Approach to Determining Building Eligibility</t>
  </si>
  <si>
    <t>Does the Grantee describe the procedures to determine that units weatherized have eligibility documentation?</t>
  </si>
  <si>
    <t xml:space="preserve">Does the state plan address under what circumstances re-weatherization is addressed? </t>
  </si>
  <si>
    <t>Does the Grantee describe how Rental Units will be addressed (rent increases, complaints, undue enhancements, permission of owner)?</t>
  </si>
  <si>
    <t>Definition of Children</t>
  </si>
  <si>
    <t xml:space="preserve">Did the Grantee specify an age for eligible "children" that is 19 or less? </t>
  </si>
  <si>
    <t>10 CFR 440.3</t>
  </si>
  <si>
    <t>Priorities for Service Delivery</t>
  </si>
  <si>
    <t>Does the Grantee have the required procedures in place to ensure that priority is given to identifying and providing weatherization assistance to elderly persons, persons with disabilities, families with children, high residential energy users, and households with high energy burden?</t>
  </si>
  <si>
    <t>10 CFR 440.21(b)</t>
  </si>
  <si>
    <t>Technical Guides and Materials for the Weatherization Work to be Done</t>
  </si>
  <si>
    <t>Does the Grantee plan indicate that all work done is consistent with its DOE-approved energy audit and Appendix A? (If not needs DOE approval)</t>
  </si>
  <si>
    <t>Monitoring Activities</t>
  </si>
  <si>
    <t>Will the Grantee monitor all local agencies at least annually and visit at least 5% of completed units?</t>
  </si>
  <si>
    <t>WPN 12-5</t>
  </si>
  <si>
    <t>If significant issues are cited by the Grantee in the monitoring report, do they require a Corrective Action Plan from the Subgrantee?</t>
  </si>
  <si>
    <t>Does the plan indicate an annual review of all Subgrantee financial audits?</t>
  </si>
  <si>
    <t xml:space="preserve">Are the budgeted funds for monitoring sufficient to pay the costs associated with expenditures required by the monitoring protocol outlined by the Grantee in this plan? </t>
  </si>
  <si>
    <t>Training &amp; Technical Assistance Plan</t>
  </si>
  <si>
    <t>Are the training activities described consistent with the funds budgeted?</t>
  </si>
  <si>
    <t>Does the T&amp;TA Plan meet all requirements of 14-4 and other program guidance.</t>
  </si>
  <si>
    <t>Energy Crisis and Disaster Plan</t>
  </si>
  <si>
    <t>If the Grantee proposed an Energy Crisis/Disaster Plan, is it consistent with the current guidance?</t>
  </si>
  <si>
    <t>WPN 12-7</t>
  </si>
  <si>
    <t>Energy Audit Procedures</t>
  </si>
  <si>
    <t>Has the single-family audit/priority list been approved or reapproved within the last five years? Please identify which audit is approved and when it was approved for reference.</t>
  </si>
  <si>
    <t>Has the manufactured housing audit/priority list been approved or reapproved within the last five years? Please identify which audit is approved and when it was approved for reference.</t>
  </si>
  <si>
    <t>Have multi-family audits/priority lists been addressed? (DOE approval needed if over 20% of units reported are multi-family) Please identify which audit is approved and when it was approved for reference (check Quarterly Performance Report to verify percentage of multi-family units).</t>
  </si>
  <si>
    <t xml:space="preserve">If multi-family units to be done are less than 20%, is there a defined process in the plan that explains that the proposed units are to be approved by DOE before work commences? </t>
  </si>
  <si>
    <t>WPN 13-5</t>
  </si>
  <si>
    <t xml:space="preserve">FORMULA GRANT TECHNICAL EVALUATION  
</t>
  </si>
  <si>
    <r>
      <t xml:space="preserve">No (N) responses indicate a highlighted issue to be discussed further with specialist and/or Grantee.  Concerns identified 
in this document shall be </t>
    </r>
    <r>
      <rPr>
        <b/>
        <i/>
        <sz val="10"/>
        <color indexed="10"/>
        <rFont val="Arial"/>
        <family val="2"/>
      </rPr>
      <t>addressed</t>
    </r>
    <r>
      <rPr>
        <b/>
        <i/>
        <sz val="10"/>
        <rFont val="Arial"/>
        <family val="2"/>
      </rPr>
      <t xml:space="preserve"> prior to award and the resolution included in the Negotiation Memorandum.</t>
    </r>
  </si>
  <si>
    <t>Erica</t>
  </si>
  <si>
    <t>Lauren</t>
  </si>
  <si>
    <t>Shawn</t>
  </si>
  <si>
    <t>p</t>
  </si>
  <si>
    <t>f</t>
  </si>
  <si>
    <t>New Award</t>
  </si>
  <si>
    <t>FOA ,10 CFR 600.223 &amp; Section III of the Application Instructions</t>
  </si>
  <si>
    <t>Grantee Administration allocation (pulled from Allowable Admin tab):</t>
  </si>
  <si>
    <t>add formatting to red hihghlight 4a if &gt;=5%</t>
  </si>
  <si>
    <t>Is the sum of Grantee and/or Subgrantee T&amp;TA budgeted less than or equal to the amount indicated in the T&amp;TA allocation (refer to 2013 Allocation tab)?</t>
  </si>
  <si>
    <t>NEED TO UPDATE 2012 ALLOCATION TAB WHEN 2013 ALLOCATIONS COME OUT</t>
  </si>
  <si>
    <t xml:space="preserve">Does the proposed mix of skills and experience support the Grantee's weatherization program? </t>
  </si>
  <si>
    <t>If vehicles are being purchased, are they necessary for the delivery of the program?</t>
  </si>
  <si>
    <t>Does the contractual amount indicated for distribution to Subgrantees in the budget detail match the Subgrantee tentative allocation total (section II.3) of the annual file? (Complete Subgrantee Allocation Reconciliation Worksheet Below.)</t>
  </si>
  <si>
    <t>IV. Subgrantee Allocation Reconciliation Worksheet (Required)</t>
  </si>
  <si>
    <t>Subgrantee Administration</t>
  </si>
  <si>
    <t>Subgrantee Training &amp; Technical Assistance (T&amp;TA)</t>
  </si>
  <si>
    <t>Program Operations (Materials/Labor/Support Costs)</t>
  </si>
  <si>
    <t>Health &amp; Safety</t>
  </si>
  <si>
    <t>Liability Insurance (when paid by Subgrantees, not Grantee)</t>
  </si>
  <si>
    <t>Financial Audit(s) (when paid by Subgrantees, not Grantee)</t>
  </si>
  <si>
    <t xml:space="preserve">Amortized Vehicles &amp; Equipment (when category used) </t>
  </si>
  <si>
    <t>Other please specify:</t>
  </si>
  <si>
    <t>Total by Budget Category (of funds going to Subgrantees)</t>
  </si>
  <si>
    <t>Total Subgrantee allocation from section II.3 of annual file</t>
  </si>
  <si>
    <t>Difference between the two amounts that should be equal, or at least within rounding error of each other.</t>
  </si>
  <si>
    <t>Explain the difference in costs or include comments:</t>
  </si>
  <si>
    <t>Other</t>
  </si>
  <si>
    <t>Do the proposed items under Other Direct Costs support the weatherization program?</t>
  </si>
  <si>
    <t>Are the proposed number of units to be weatherized in the production schedule consistent with the Subgrantee information?</t>
  </si>
  <si>
    <t>t</t>
  </si>
  <si>
    <t>this could be both prog and tech</t>
  </si>
  <si>
    <t>Is the proposed average cost per dwelling unit (ACPU) calculated less than the amount authorized in WPN 13-1 ($6,904)?</t>
  </si>
  <si>
    <t>Section 1.1 of the Annual Guidance</t>
  </si>
  <si>
    <t>Is the proposed average comparable to the ACPU from their Quarterly Performance Report?</t>
  </si>
  <si>
    <t>Energy Savings</t>
  </si>
  <si>
    <t>Did the Grantee calculate energy savings using a valid method and is the calculated amount correct?  (The DOE Algorithm is 30.5 MMBTU/home/year)</t>
  </si>
  <si>
    <t>Section IV.3 of Application Instructions</t>
  </si>
  <si>
    <r>
      <t xml:space="preserve">If the Grantee budgeted DOE funds for leveraging, have they addressed requirements identified </t>
    </r>
    <r>
      <rPr>
        <sz val="10"/>
        <color indexed="10"/>
        <rFont val="Arial Unicode MS"/>
        <family val="2"/>
      </rPr>
      <t xml:space="preserve">in Sections III.2 (SF-424A - Section A: Budget Summary) and IV.4 DOE-Funded Leveraged Activities of the Application Instructions.  </t>
    </r>
  </si>
  <si>
    <t>If the Grantee has leveraging activities, are they reporting units in the Quarterly Performance Report and/or narrative in the Annual Report?</t>
  </si>
  <si>
    <t>m</t>
  </si>
  <si>
    <t>If the Grantee budgeted 2013 DOE funding for leveraging, is it less than 15% of the total 2013 DOE funding allocation?</t>
  </si>
  <si>
    <t>Section 1.7 of the annual guidance &amp; IV.4 of Application Instructions</t>
  </si>
  <si>
    <t>Is the level of detail in the leveraging plan sufficient for the amount of funding it would divert from traditional production?</t>
  </si>
  <si>
    <t>If the Grantee has utilized DOE funds for leveraging in the past, review previous reporting. DOE leveraging funds are intended to return at least dollar for dollar in leveraged resources. Has past performance been effective and worthy of continuing to invest DOE funds toward leveraging purposes?</t>
  </si>
  <si>
    <t>Section IV.4 of the Application Instructions</t>
  </si>
  <si>
    <t>Is the Grantee's PAC active? Does it meet at least annually? (Notes and comments often found as an attachment to the SF-424)</t>
  </si>
  <si>
    <t>Does the PAC broadly represent organizations and agencies, including elderly, handicapped and Native American interests?</t>
  </si>
  <si>
    <t>Does the PAC advise the Grantee with respect to the development and implementation of the weatherization assistance program?</t>
  </si>
  <si>
    <t>Has a public hearing been held for the proposed budget period? Was a date provided?</t>
  </si>
  <si>
    <t>Was public notification made and was the proposed plan made available for review at least 10 calendar days prior to the hearing?</t>
  </si>
  <si>
    <t xml:space="preserve">Have public hearing notes/written submissions been provided by the Grantee and reviewed by the Project Officer?(must be attached to the SF-424) </t>
  </si>
  <si>
    <t xml:space="preserve"> </t>
  </si>
  <si>
    <t>Are comments and activities described in the Miscellaneous section of the Annual File reasonable and/or consistent with funds budgeted?</t>
  </si>
  <si>
    <r>
      <t xml:space="preserve">Is the Grantee current with the Federal Financial Reports and Quarterly Performance Reports in PAGE for </t>
    </r>
    <r>
      <rPr>
        <sz val="10"/>
        <color indexed="10"/>
        <rFont val="Arial Unicode MS"/>
        <family val="2"/>
      </rPr>
      <t>all active WAP awards</t>
    </r>
    <r>
      <rPr>
        <sz val="10"/>
        <rFont val="Arial Unicode MS"/>
        <family val="2"/>
      </rPr>
      <t>?</t>
    </r>
  </si>
  <si>
    <t>Has the PY 2012 (Annual) T&amp;TA report been submitted and approved? Does it meet the requirements of WPN 12-5 (refer to PAGE to verify)?</t>
  </si>
  <si>
    <t>Has the Grantee completed or are they working towards a signed Programmatic Agreement with the SHPO?</t>
  </si>
  <si>
    <r>
      <t xml:space="preserve">Have all outstanding issues and corrective actions been resolved as identified in the last Monitoring Report in PAGE and any other known factors? 
</t>
    </r>
    <r>
      <rPr>
        <sz val="8"/>
        <color indexed="10"/>
        <rFont val="Arial Unicode MS"/>
        <family val="2"/>
      </rPr>
      <t>If Yes, no further action required.
If No, please summarize unresolved issue(s).</t>
    </r>
    <r>
      <rPr>
        <sz val="10"/>
        <color indexed="10"/>
        <rFont val="Arial Unicode MS"/>
        <family val="2"/>
      </rPr>
      <t xml:space="preserve">  
</t>
    </r>
  </si>
  <si>
    <t>this is all 3 areas</t>
  </si>
  <si>
    <r>
      <t xml:space="preserve">Based on the Monitoring Report and any other known factors, do you recommend Grantee be on the preferred ASAP Advance payment method?  
</t>
    </r>
    <r>
      <rPr>
        <sz val="8"/>
        <color indexed="10"/>
        <rFont val="Arial Unicode MS"/>
        <family val="2"/>
      </rPr>
      <t xml:space="preserve">If Yes, no further action required.
If No, please indicate reasons for recommending an alternative payment method.  
</t>
    </r>
    <r>
      <rPr>
        <sz val="10"/>
        <color indexed="10"/>
        <rFont val="Arial Unicode MS"/>
        <family val="2"/>
      </rPr>
      <t xml:space="preserve">
</t>
    </r>
    <r>
      <rPr>
        <sz val="8"/>
        <color indexed="10"/>
        <rFont val="Arial Unicode MS"/>
        <family val="2"/>
      </rPr>
      <t>Note:  ASAP Advance is the preferred payment method for Grantees not at risk.  ASAP Advance - Approval Required is the payment method for Grantees not performing and/or at-risk.</t>
    </r>
    <r>
      <rPr>
        <sz val="10"/>
        <color indexed="10"/>
        <rFont val="Arial Unicode MS"/>
        <family val="2"/>
      </rPr>
      <t xml:space="preserve">
</t>
    </r>
  </si>
  <si>
    <t xml:space="preserve">Section 407(A) ARRA &amp; Section V.1.1 Annual Guidance </t>
  </si>
  <si>
    <t>Has the Grantee explained what household eligibility basis will be used in the Program?</t>
  </si>
  <si>
    <t xml:space="preserve">Does the state plan address under what circumstances re-weatherization is addressed (DOE date updated to 9/30/1994)? </t>
  </si>
  <si>
    <t>Does the Grantee describe what structures are eligible for weatherization?</t>
  </si>
  <si>
    <t>Section V.1.2 of the Application Instructions</t>
  </si>
  <si>
    <t>10 CFR 440.22 (b)(3)</t>
  </si>
  <si>
    <t>Does the plan explain how multi-family eligibility will be addressed (66%, 50%, HUD lists)?</t>
  </si>
  <si>
    <t xml:space="preserve">10 CFR 440.22 (b)(2) </t>
  </si>
  <si>
    <t>Does the Grantee include a deferral process and does it appear to meet weatherization guidelines?</t>
  </si>
  <si>
    <t>Approach to Tribal Organizations</t>
  </si>
  <si>
    <t>Is the treatment of tribal organizations addressed? (Whether or not to treat a tribal organization as a local applicant or as part of the general population.)</t>
  </si>
  <si>
    <t>10 CFR 440.3, 440.12(b)(5)&amp; 440.16(f)</t>
  </si>
  <si>
    <t>Selection of Areas to be Served</t>
  </si>
  <si>
    <t>Does the plan address the method used to select each area served by a weatherization project?</t>
  </si>
  <si>
    <t>10 CFR 440.14 (c)5</t>
  </si>
  <si>
    <t>WPN 11-4, Pg 2; 10 CFR 440.16(b)</t>
  </si>
  <si>
    <t>When a Grantee elects to utilize high energy users or burden, will they also report by that priority? (refer to the Quarterly Performance Report to verify)</t>
  </si>
  <si>
    <t>Section V.3 of the Application Instructions &amp;10 CFR 440.16(b)</t>
  </si>
  <si>
    <t>Climate Conditions</t>
  </si>
  <si>
    <t>Has the Grantee addressed climatic conditions and provided data across their service area?</t>
  </si>
  <si>
    <t>10 CFR 440.14(c)(2)</t>
  </si>
  <si>
    <r>
      <rPr>
        <sz val="10"/>
        <color indexed="10"/>
        <rFont val="Arial Unicode MS"/>
        <family val="2"/>
      </rPr>
      <t>Does the Grantee plan indicate that all work  done is in accordance with their DOE approved energy audit and appendix A (If no needs HQ approval)</t>
    </r>
    <r>
      <rPr>
        <sz val="10"/>
        <rFont val="Arial Unicode MS"/>
        <family val="2"/>
      </rPr>
      <t>?</t>
    </r>
  </si>
  <si>
    <t>Has the Grantee indicated the title and issue date of appropriate documents to ensure work quality (field guides, procedure manuals, etc.) ?</t>
  </si>
  <si>
    <t>10 CFR 440.14(c)(3) &amp; Information Tool Kit</t>
  </si>
  <si>
    <t>WPN 01-4 &amp; WPN 05-5</t>
  </si>
  <si>
    <t>Final Inspection</t>
  </si>
  <si>
    <t>Does the Grantee require that every unit have a final inspection performed before it can be reported to DOE as completed?</t>
  </si>
  <si>
    <t>10CFR440.16(g)</t>
  </si>
  <si>
    <t>Weatherization Analysis of Effectiveness</t>
  </si>
  <si>
    <t>Has the Grantee explained how their assessment tool will address the existence and effectiveness of the program (see section V.6 of the Application Instructions)?</t>
  </si>
  <si>
    <t>10 CFR 440.14(c)(6)(I) &amp;Application Instructions V.6</t>
  </si>
  <si>
    <t xml:space="preserve">Health &amp; Safety (H&amp;S)   </t>
  </si>
  <si>
    <t>Are H&amp;S costs included in a separate H&amp;S budget category? If not, have they identified where H&amp;S will be charged ?</t>
  </si>
  <si>
    <t>Is the H&amp;S budget category amount comparable to the production estimate multiplied by the average per home H&amp;S amount from the plan?</t>
  </si>
  <si>
    <t>Has the Grantee set a H&amp;S expenditure limit expressed as a percentage of the average cost per dwelling unit?</t>
  </si>
  <si>
    <t xml:space="preserve">If the percentage requested is 15% or more, has the PO submitted the proposed H&amp;S plan to the H&amp;S committee for review? If the H&amp;S plan was reviewed in 2012 by the committee and is not increasing for 2013, it will not need another committee review. </t>
  </si>
  <si>
    <t xml:space="preserve">Has the Grantee provided an adequate basis of justification relative to the percentage requested for health &amp; safety?  </t>
  </si>
  <si>
    <t>Does the plan state that notification forms include the client's  name and address, dates of the audit/assessment and when the client was informed of a potential health and safety issue, a clear description of the problem, a statement indicating if, or when conditions under which weatherization could continue, the responsibility of all parties involved, and the client(s) signature(s) indicating that they understand and have been informed of their rights and options?</t>
  </si>
  <si>
    <t>Does the plan include procedures for soliciting information from clients to reveal known or suspected occupant health concerns as part of  the initial application?</t>
  </si>
  <si>
    <t xml:space="preserve">Does the plan identify all of the anticipated H&amp;S hazards and approaches to addressing the different issues? </t>
  </si>
  <si>
    <t xml:space="preserve">Does the plan state for each H&amp;S issue if WAP funds can or cannot be used to address the hazard and in what instances? </t>
  </si>
  <si>
    <t xml:space="preserve">Does the plan identify necessary H&amp;S training? </t>
  </si>
  <si>
    <t xml:space="preserve">Does the plan address client education for the various H&amp;S issues? </t>
  </si>
  <si>
    <t xml:space="preserve">Has the Grantee implemented ASHRAE 62.2- 2010? </t>
  </si>
  <si>
    <t>If the Grantee proposed changes from the ASHRAE 62.2-2010 standard based on scientific justification, have the changes been accepted by the H&amp;S Committee?</t>
  </si>
  <si>
    <t>Is climate justification included to allow H&amp;S replacement of furnaces and/or air conditioning?</t>
  </si>
  <si>
    <t>Is "at-risk occupant" defined for allowing H&amp;S air conditioning replacement?</t>
  </si>
  <si>
    <t>Does the Grantee include a process for verifying OSHA 10, OSHA 30, MSDS, LSW, and RRP compliance monitoring?</t>
  </si>
  <si>
    <t>WPN 11-6</t>
  </si>
  <si>
    <t>Overview and Organization</t>
  </si>
  <si>
    <t>Has the Grantee clearly described their organization and provided a current organization chart(s) (attached to the SF-424)?</t>
  </si>
  <si>
    <t>Section III.5.1 (P.III-1) of WPN 06-3 Attachment</t>
  </si>
  <si>
    <t>Administrative Expenditure Limit</t>
  </si>
  <si>
    <t>If the Grantee is a direct service provider, do they comply with the guidance outlined in WPN 12-5 titled "Direct Service Grantee"?</t>
  </si>
  <si>
    <t>Has the Grantee followed the "approach" outlined in WPN 12-5 under "Grantee Monitoring of Subgrantees" (including Programmatic &amp; Management Monitoring, Subgrantee and Financial Monitoring)?</t>
  </si>
  <si>
    <t>Will the Grantee monitor all local agencies at least annually &amp; conduct inspections and file review on at least 5% of each Subgrantees' production?</t>
  </si>
  <si>
    <t>Does the plan include provisions to conduct more frequent visits of Subgrantees with significant deficiencies?</t>
  </si>
  <si>
    <t>Does the plan require a monitoring report be submitted to the Subgrantee within 30 days of the visit?</t>
  </si>
  <si>
    <t>Were any items identified during the annual DOE review of the Grantee addressed as needed in the plan?</t>
  </si>
  <si>
    <t>both fiscal and prog</t>
  </si>
  <si>
    <t>Has the Grantee specified the percentage of Admin and/or T&amp;TA funds allotted for monitoring activities?</t>
  </si>
  <si>
    <t xml:space="preserve">Did the Grantee give a thorough evaluation of training needs based on performance? </t>
  </si>
  <si>
    <t>WPN 12-4</t>
  </si>
  <si>
    <t>Is the Grantee staff required to have certification prior to hiring or within a certain date of hire, is it noted in the plan?</t>
  </si>
  <si>
    <t>10 CFR 440.12(b)(7) &amp; V.8.4 Application Instructions</t>
  </si>
  <si>
    <t>Has the Grantee assessed the training needs of the Subgrantees?</t>
  </si>
  <si>
    <t xml:space="preserve">Does the plan include a detailed description of what training will be provided for the Grantee/Subgrantee staff as well as which trainings are mandatory? </t>
  </si>
  <si>
    <t>If the Grantee requires Subgrantee staff to have certification prior to hiring or within a certain date of hire, is it noted in the plan?</t>
  </si>
  <si>
    <t>Does the Grantee discuss how they plan to compare productivity and energy savings between Subgrantees and how the comparisons will be used in the development of T&amp;TA activities?</t>
  </si>
  <si>
    <t>Section V.8.4 of the Application Instructions</t>
  </si>
  <si>
    <t>Are client education activities addressed?</t>
  </si>
  <si>
    <t>PRE-MONITORING QUESTIONS</t>
  </si>
  <si>
    <t>a</t>
  </si>
  <si>
    <t>Is this an ARRA Grant?</t>
  </si>
  <si>
    <t>b</t>
  </si>
  <si>
    <t>Does this Grantee have a SERC Grant?</t>
  </si>
  <si>
    <t>ARRA SPECIFIC PERFORMANCE PROGRESS REPORTING (OMB 1512) QUESTIONS (1-3)</t>
  </si>
  <si>
    <t>Has the Grantee submitted this quarter’s required reports to DOE on time?</t>
  </si>
  <si>
    <t>Are there any significant disparities between the actual expenditures in the 1512 report and the Quarterly Performance Report (QPR – 540.3)?</t>
  </si>
  <si>
    <t>Are Grantees reporting vendor payments over $25,000 or more?</t>
  </si>
  <si>
    <t>FEDERAL FINANCIAL REPORT (FFR, SF-425) QUESTIONS (4-9)</t>
  </si>
  <si>
    <t>TRANSACTIONS, FEDERAL CASH, LINE A. CASH RECEIPTS:  Are the Cash Receipts for the period equal (or close to being equal) to the payments made in the Financial Ledger for this reporting period? If not, identify any anomalies and have Grantee provide an explanation.  Note: These figures may not be equal, but should be close.</t>
  </si>
  <si>
    <t>TRANSACTIONS, FEDERAL CASH, LINE C. CASH ON HAND:  Is the "Cumulative Cash on Hand" a positive number? If yes, determine the magnitude of the positive number and have Grantee provide an explanation.</t>
  </si>
  <si>
    <t>TRANSACTIONS, FEDERAL EXPENDITURES AND UNOBLIGATED BALANCE, LINE E. FEDERAL SHARE OF EXPENDITURES:  Is the "Federal Share of Expenditures" for this period equal to line 10b Cash Disbursements for this period?  If these two lines are not equal, please have the Grantee provide additional explanation for the difference (Depending on Grantee accounting method and timing the items may not be equal until the final report).</t>
  </si>
  <si>
    <t>TRANSACTIONS, RECIPIENT SHARE, LINES I-K: If there are any leveraged funds entered in Line 10 (i-k), has the Grantee specified the funding by each source of the Recipient Share (PVE, LIHEAP, utility, etc.) in PAGE?</t>
  </si>
  <si>
    <t>INDIRECT EXPENSES: Is the Grantee reporting indirect expenses?</t>
  </si>
  <si>
    <t>8a</t>
  </si>
  <si>
    <t>Are the indirect expenses proportional to other program expenditures? If not, why?</t>
  </si>
  <si>
    <t>8b</t>
  </si>
  <si>
    <t>Is line b. Rate equal to or below the rate shown in the approved budget? If not, identify any anomalies and have Grantee provide an explanation.</t>
  </si>
  <si>
    <t>Were there any Remarks in the report? If so, provide additional details to describe their significance.</t>
  </si>
  <si>
    <t>ARRA SPECIFIC WEATHERIZATION ASSISTANCE PROGRAM REPORT (DOE 540.3) QUESTIONS (10-15)</t>
  </si>
  <si>
    <t>SECTION I. GRANT OUTLAYS, A. OUTLAYS BY FUND SOURCE: Does the Total Outlays for the Quarterly Performance Report (QPR - 540.3) match the Cumulative Total Outlays for the ARRA Monthly Report (for the same three months)? If no, provide explanation on why there are discrepancies</t>
  </si>
  <si>
    <t>If the ARRA projected quarterly performance targets were not met, have the Grantee explain why they were not met and how the goals and objectives will be met in the future?</t>
  </si>
  <si>
    <t>SECTION II. GRANT PRODUCTION: Did the Grantee meet the projected quarterly performance targets for the reporting period?</t>
  </si>
  <si>
    <t>SECTION II. GRANT PRODUCTION, SUBGRANTEE OUTLAYS AND UNITS: Are the totals for "Outlays for This Period" and "Budget Period Total to Date" equal to the "Section I. Grant Outlays, B. Outlays by Function" for "This Period" and "Budget Period Total to Date (less Grantee Admin and Grantee T&amp;TA)"?</t>
  </si>
  <si>
    <t>SECTION II. GRANT PRODUCTION, SUBGRANTEE OUTLAYS AND UNITS: Are the "Units for This Period" and "Budget Period Total to Date" equal to the units shown in "Section II. Grant Production, B. DOE Units"?</t>
  </si>
  <si>
    <t>SECTION III. METRICS: Is the Grantee’s estimation and reporting of jobs created for each project and activity consistent with the requirements of OMB Guidance? Is the FTE total equal to the ARRA Performance Progress Report (OMB 1512) report?</t>
  </si>
  <si>
    <t>WEATHERIZATION ASSISTANCE PROGRAM REPORT (DOE 540.3) QUESTIONS (16-26)</t>
  </si>
  <si>
    <t>SECTION I. GRANT OUTLAYS, B. OUTLAYS BY FUNCTION: Does the Grant Total within Section B for the Quarterly Performance Report (QPR - 540.3) match Line E – Federal Share of Expenditures in the Quarterly FFR (SF-425) (for the same three months)? If no, provide explanation on why there are discrepancies.</t>
  </si>
  <si>
    <t>SECTION I. GRANT OUTLAYS, LEVERAGED FUNDS OUTLAYS (BY SOURCE): Has the Grantee identified any non-DOE leveraged funding sources? If yes, does the QPR total match the FFR total?</t>
  </si>
  <si>
    <t>SECTION I. GRANT OUTLAYS, B. OUTLAYS BY FUNCTION: Are the quarterly "Outlays by Function" expenditures on target with the budgeted fund amounts? During this quarter, has the Grantee spent funds consistently and proportionally (in comparison to previous quarters)? If there are variances, what is the Grantee’s explanation for variance? Is the explanation reasonable?</t>
  </si>
  <si>
    <t>Are the Grantee’s expenditures in line with their annual plan and past monthly/quarterly expenditures? If not, identify any anomalies and provide potential explanations.</t>
  </si>
  <si>
    <t>SECTION II. GRANT PRODUCTION: Is the Grantee reporting consistent information based on their approved annual plan?</t>
  </si>
  <si>
    <t>SECTION II. GRANT PRODUCTION, SECTION 2: UNITS BY PRIMARY HEATING FUEL: Are there any red messages for their production reporting?</t>
  </si>
  <si>
    <t>SECTION II. GRANT PRODUCTION, SECTION 3: UNITS BY OCCUPANCY: Did the Grantee report completed units by occupancy properly?</t>
  </si>
  <si>
    <t>SECTION II. GRANT PRODUCTION, SECTION 4: OTHER UNIT CATEGORIES, C. TOTAL PEOPLE ASSISTED WITH GRANT FUNDS: Is the number of people reported in each category for both "This Period" and the "Budget Period Total to Date" equal to or greater than the corresponding Units reported in Section 3?</t>
  </si>
  <si>
    <t>SECTION II. GRANT PRODUCTION, SECTION 4: OTHER UNIT CATEGORIES, D. LEVERAGED UNITS: If the Grantee identified leveraged units within their annual plan and the annual T&amp;TA, Leveraging and Monitoring Plan, has the Grantee reported any leveraged units for this period?</t>
  </si>
  <si>
    <t>Did the Grantee request any report revisions this quarter due to callbacks?</t>
  </si>
  <si>
    <t>SECTION II. GRANT PRODUCTION, AVERAGE COST PER DWELLING UNIT: Is Item J, Total Average Cost per Dwelling (H plus I), greater than the allowable amount per annual guidance? If so, have the Grantee provide an explanation.</t>
  </si>
  <si>
    <t>MONITORING QUESTIONS (27-35)</t>
  </si>
  <si>
    <t>Has the Grantee reported desk monitoring oversight/reviews this quarter? If yes, is the quantity in line with their State Plan?</t>
  </si>
  <si>
    <t>Is the Grantee following the same monitoring process as defined in the State Plan? If no, provide clarification on why the process has changed and how the Grantee is resolve it.</t>
  </si>
  <si>
    <t>Per WPN 12-5, are the results of the Grantee monitoring the Subgrantees being tracked and following up on Findings and Concerns?</t>
  </si>
  <si>
    <t>Per WPN 12-5, is the Grantee meeting the requirement to conduct inspections on at least 5% of each Subgrantees' production?  If possible, specify which Subgrantees had monitoring visits during this quarter.</t>
  </si>
  <si>
    <t>Is the Grantee monitoring Subgrantees’ "in progress" units to help assess quality and training and technical assistance opportunities?</t>
  </si>
  <si>
    <t>Based on the monitoring review, has the Grantee had any incidents this quarter with a Subgrantee and reworks (caught before reporting)?</t>
  </si>
  <si>
    <t>Has the Grantee identified and reported any waste, fraud, or abuse to DOE during this quarter? If yes, what are the circumstances of the waste, fraud, or abuse?</t>
  </si>
  <si>
    <t>During this quarter, has the Grantee detected any quality of work issues and patterns within a single agency or across multiple agencies?</t>
  </si>
  <si>
    <t>Based on the Grantee’s Subgrantee monitoring analysis (per WPN 12-5), has there been significant improvement in any Subgrantees performance? Are there any serious needs that require immediate support by DOE (e.g. technical assistance)?</t>
  </si>
  <si>
    <t>ARRA SPECIFIC TRAINING QUESTION (36)</t>
  </si>
  <si>
    <t>Has the Grantee submitted quarterly metrics on training? (a.Fiscal, b.Procurement, c.Programmatic, d.Technical, e.Other) Is  the number of hours for each area on track with their T&amp;TA plan?</t>
  </si>
  <si>
    <t>TRAINING QUESTIONS (37-40)</t>
  </si>
  <si>
    <t>Are any T&amp;TA activities scheduled for the next quarter? If so, please specify the activities within the remarks field.</t>
  </si>
  <si>
    <t>Has the Grantee addressed any training or technical assistance Action Items that were identified during DOE’s last quarter’s desktop or onsite monitoring?</t>
  </si>
  <si>
    <t>Based on the information submitted by the Grantee, will there be any Training or Technical Assistance Action Items for this reporting quarter?</t>
  </si>
  <si>
    <t>Is the Grantee consistently tracking the training completed or any certifications received or renewed, by Subgrantee staff or contractor staff?</t>
  </si>
  <si>
    <t>LEVERAGING QUESTIONS (41-42)</t>
  </si>
  <si>
    <t>Is the Grantee reporting its leveraging activities accurately? Are the leveraging activities identified within the Annual Plan still active? If yes, provide a short description of each project, the participating Subgrantees, and completed units.</t>
  </si>
  <si>
    <t>Was the DOE T&amp;TA, Monitoring and Leveraging Report due this quarter? If yes, was a report submitted and is it complete?</t>
  </si>
  <si>
    <t>FORMULA LEVERAGING QUESTION (43)</t>
  </si>
  <si>
    <t>Is the Grantee in compliance with any Special Conditions for their grant?</t>
  </si>
  <si>
    <t>FORMULA ENERGY AUDITS QUESTION (44)</t>
  </si>
  <si>
    <t>During this quarter, has the Grantee submitted an updated energy audit or priority list to DOE for review and approval?</t>
  </si>
  <si>
    <t>SUBGRANTEES QUESTIONS (45-49)</t>
  </si>
  <si>
    <t>Identify any Subgrantees that are not on track and the action taken by the Grantee to rectify the situation.</t>
  </si>
  <si>
    <t>Are there currently any Subgrantees that are considered at-risk, on probation, or pose potential problems for the Grantee? If yes, summarize the issues and Grantee’s actions to resolve.</t>
  </si>
  <si>
    <t>Is the Grantee planning or has added any new Subgrantees?</t>
  </si>
  <si>
    <t>Are there any amendments in process?</t>
  </si>
  <si>
    <t>Have any contractors been disqualified/removed from providing services or debarred? If yes, have the Grantee provide a description.</t>
  </si>
  <si>
    <t>GRANTEE ACTION ITEMS QUESTIONS (50-51)</t>
  </si>
  <si>
    <t>From the last quarter desktop monitoring or the last onsite-monitoring visit, does the Grantee have any Action Items that are still open and unresolved? If yes, please provide descriptions and or updates on the open or in-process Action Items.</t>
  </si>
  <si>
    <t>Based on any open issues, is an onsite visit needed by DOE? Why?</t>
  </si>
  <si>
    <t>SERC QUESTIONS (52-58)</t>
  </si>
  <si>
    <t>SECTION I. GRANT OUTLAYS, B. OUTLAYS: Does the Grant Total in I. Grant Outlays Section B match the Cumulative Total Outlays for the ARRA Monthly Report?  If yes, the monthly report includes SERC activity and should be revised to include all non-SERC ARRA activity." If no, provide explanation on why there are discrepancies.</t>
  </si>
  <si>
    <t>SECTION I. GRANT OUTLAYS, B. OUTLAYS BY FUND SOURCE: Does the Grant Total within Section B for the Quarterly Performance Report (QPR - 540.3) match Line E – Federal Share of Expenditures in the Quarterly FFR (SF-425) (for the same three months)? If no, provide explanation on why there are discrepancies.</t>
  </si>
  <si>
    <t>Section II. Grant Production: What was the Grantee’s total production for the quarter? Is the quarterly production total consistent with their annual plan? Are they on a reasonable pace?</t>
  </si>
  <si>
    <t>Section III Metrics, Required SERC Metrics: Has the Grantee submitted their required SERC metrics for this quarter? If answer is no, has the Grantee provided a description of why this information is missing.</t>
  </si>
  <si>
    <t>Is the Grantee proposing any changes to their SERC plan? If yes, have they submitted an amendment?</t>
  </si>
  <si>
    <t>Within this quarter, is the Subgrantee reporting measures that were not originally approved within the annual plan?</t>
  </si>
  <si>
    <t>Has the Grantee had any key personnel changes that would affect their SERC monitoring efforts? If there have been changes, identify how the Grantee is working towards resolving the SERC staffing issues.</t>
  </si>
  <si>
    <t>Is the Program Year start/end month the same as what was identified in previous year?</t>
  </si>
  <si>
    <t>Other Costs</t>
  </si>
  <si>
    <t>If any of these costs are $0, did Grantee provide further explanation?                                                                                                                                                                                              i.  When a grantee uses non-DOE resources off-budget to meet a DOE WAP requirement (i.e. personnel costs for a required function, travel to a national DOE meeting) then a brief note by the grantee acknowledging commitment to the DOE requirement needs to be made. 
ii. Such comments can be provided either in the comments field below Section B of the SF-424A Budget or within the corresponding Object Class Category of the Budget Justification.</t>
  </si>
  <si>
    <t>Was previous year A-133 audit provided by the Grantee?</t>
  </si>
  <si>
    <t xml:space="preserve">Has the Recipient PI and Recipient Business Officer names, phone numbers, and email addresses been identified in the Miscellaneous section? </t>
  </si>
  <si>
    <t>Does the Grantee plan indicate that all work  done is in accordance with their DOE approved energy audit and appendix A (If no needs HQ approval)?</t>
  </si>
  <si>
    <t>Does the Grantee include an implementation plan for complying with Quality Work Plan guidance this year?</t>
  </si>
  <si>
    <t>Does the Grantee plan to review their field guides and ensure that the relevant procedures in those guides will result in work that achieves the desired outcomes in the SWS? Field guides must reference the appropriate SWS for the procedure being described and clearly state the required specifications for that procedure.</t>
  </si>
  <si>
    <t>Has the Grantee indicated how they will provide Subgrantees and/or contractors the technical requirements for field work (ex. audits/testing; installation of energy conservation, health and safety and incidental repair measures; and final inspections) and how they will confirm receipt of those requirements?</t>
  </si>
  <si>
    <t>Are the technical requirements and specifications for work included in all subgrantee agreements and vendor contracts?</t>
  </si>
  <si>
    <t>WPN 14-4</t>
  </si>
  <si>
    <t>Is the Grantee exempt from the Quality Control Inspector requirement based on the Grantee's service territory climate and DOE-approved energy audits limiting the allowable measures to baseload only?</t>
  </si>
  <si>
    <t>If the Grantee is exempt from QCI, has the Grantee submitted an alternate training and evaluation plan to ensure that the individuals performing quality control inspections in these locations are adequately trained and skilled to inspect in accordance with the SWS?</t>
  </si>
  <si>
    <t>Does the Grantee require that every unit have a final inspection performed by a certified Quality Control Inspector (QCI) before it can be reported to DOE as completed?</t>
  </si>
  <si>
    <t>Does the Grantee have a policy for validating QCI credentials of all individuals who perform an evaluation and sign off on work performed in homes including final inspectors and Grantee monitoring staff?</t>
  </si>
  <si>
    <t>Does the Grantee must have policies and procedures in place to address situations when the QCI is not inspecting units using the standards adopted by the state and consistent with the SWS?</t>
  </si>
  <si>
    <t>Does the policy include monitoring of the QCI and procedures for disciplinary action if the Grantee inspection protocols are not consistently followed?</t>
  </si>
  <si>
    <t>Does the Grantee require that every client file must have a form signed by a QCI certifying that the unit had a final inspection and that all work met the required standards?</t>
  </si>
  <si>
    <t>If a unit has received both a final inspection and has also been monitored by the Grantee, does the Grantee require that two certification forms will be available in the client file - one for each inspection?</t>
  </si>
  <si>
    <t>Does the Quality Control Inspection include an assessment of the original audit and confirm that the measures called for on the work order were appropriate and in accordance with the Grantee audit procedures and protocols approved by DOE?</t>
  </si>
  <si>
    <t>Has the Grantee established H&amp;S cost controls (as a percentage of the average cost per dwelling unit, total expenditure cap, etc.)?</t>
  </si>
  <si>
    <t xml:space="preserve">If the percentage requested is 15% or more, has the PO submitted the proposed H&amp;S plan to the H&amp;S committee for review? If the H&amp;S plan previously received Committee approval and is not increasing by more than 3 percentage points from that prior approval, it will not need another Committee review. </t>
  </si>
  <si>
    <t xml:space="preserve">Has the Grantee implemented the requisite edition of ASHRAE 62.2? </t>
  </si>
  <si>
    <t>If the Grantee proposed changes from the requisite edition of ASHRAE 62.2, have the changes been approved by the H&amp;S Committee?</t>
  </si>
  <si>
    <t>Is "at-risk occupant" appropriately defined for allowing H&amp;S air conditioning replacement?</t>
  </si>
  <si>
    <t>Has the Grantee defining what additional review or rigor will be required for those measures identified to be performed on a “case-by-case” basis?</t>
  </si>
  <si>
    <t>If used, does the Grantee adequately define what constitues a "minor repair" and a "major repair"?</t>
  </si>
  <si>
    <t>Does the Grantee explicitly disallow partial weatherization of a dwelling?</t>
  </si>
  <si>
    <t>Does the Grantee have a Hazard Communication Plan (HCP) and does the Grantee perform compliance monitoring?</t>
  </si>
  <si>
    <t>Does the Grantee include a process for verifying OSHA-10, OSHA-30, LSW, and RRP compliance monitoring?</t>
  </si>
  <si>
    <t>Will the Grantee monitor all local agencies at least annually?</t>
  </si>
  <si>
    <t>Has the Grantee adopted one of the two DOE Prescribed QCI Policies for administering quality control inspections?  If yes, which one?</t>
  </si>
  <si>
    <t>If the Grantee has chosen to develop their own QCI policy, does it contain the three requisite elements?</t>
  </si>
  <si>
    <t>Is the Grantee staff required to have certification prior to hiring or within a certain date of hire, is it noted in the plan?  How is compliance with this requirement monitored?</t>
  </si>
  <si>
    <t>If the Grantee requires Subgrantee staff to have certification prior to hiring or within a certain date of hire, is it noted in the plan?  How is compliance with this requirement monitored?</t>
  </si>
  <si>
    <t>Has the Grantee developed a training and certification plan to ensure that there are a sufficient number of certified individuals available to meet the QCI requirements?</t>
  </si>
  <si>
    <t>Does the Grantee Training Plans include comprehensive and occupation-specific, Tier 1 and Tier 2 trainings for all WAP workers that is aligned with the NREL Job Task Analysis (JTA) for the position in which the worker is employed?</t>
  </si>
  <si>
    <t>Is the Tier 1 training administered by a training program that is accredited by IREC for the JTA being taught?  Where IREC accredited training is not available, does the Grantee provide a plan to access IREC training by the beginning of PY 2015?</t>
  </si>
  <si>
    <t>Does the Grantee Training Plans ensure that all workers receive regular Tier 1 training and that Tier 2 training is provided on an as-needed basis?</t>
  </si>
  <si>
    <t>Is the Tier 1 training administered by a training program that is accredited by IREC for the JTA being taught and is it required that all workers receive regular Tier 1 training?</t>
  </si>
  <si>
    <t>FORMULA GRANT PROGRAM ASSESSMENT 2025</t>
  </si>
  <si>
    <t>Date(s) of Review</t>
  </si>
  <si>
    <t>DOE Weatherization Project Officer</t>
  </si>
  <si>
    <t>Grantee Principal Investigator (Annual File - Miscellaneous)</t>
  </si>
  <si>
    <t>DOE Weatherization Technical Project Officer</t>
  </si>
  <si>
    <t>DOE Grant Specialist</t>
  </si>
  <si>
    <r>
      <t xml:space="preserve">"No" responses indicate a highlighted issue to be discussed further with specialist and/or Grantee. Concerns identified 
in this document shall be </t>
    </r>
    <r>
      <rPr>
        <b/>
        <i/>
        <sz val="9.5"/>
        <color indexed="10"/>
        <rFont val="Source Sans Pro"/>
        <family val="2"/>
      </rPr>
      <t xml:space="preserve">addressed </t>
    </r>
    <r>
      <rPr>
        <b/>
        <i/>
        <sz val="9.5"/>
        <rFont val="Source Sans Pro"/>
        <family val="2"/>
      </rPr>
      <t xml:space="preserve">prior to award and the resolution included in the </t>
    </r>
    <r>
      <rPr>
        <b/>
        <i/>
        <sz val="9.5"/>
        <color indexed="17"/>
        <rFont val="Source Sans Pro"/>
        <family val="2"/>
      </rPr>
      <t>Formula Award Eval and Recommendation (FAER)</t>
    </r>
    <r>
      <rPr>
        <b/>
        <i/>
        <sz val="9.5"/>
        <rFont val="Source Sans Pro"/>
        <family val="2"/>
      </rPr>
      <t>.</t>
    </r>
  </si>
  <si>
    <t>KEY: Questions in Red go into the Tech Eval</t>
  </si>
  <si>
    <r>
      <rPr>
        <b/>
        <i/>
        <sz val="9.5"/>
        <color theme="1"/>
        <rFont val="Source Sans Pro"/>
        <family val="2"/>
      </rPr>
      <t>KEY:</t>
    </r>
    <r>
      <rPr>
        <b/>
        <i/>
        <sz val="9.5"/>
        <color theme="6" tint="-0.249977111117893"/>
        <rFont val="Source Sans Pro"/>
        <family val="2"/>
      </rPr>
      <t xml:space="preserve"> Green cells - WAP Programmatic Team</t>
    </r>
    <r>
      <rPr>
        <b/>
        <i/>
        <sz val="9.5"/>
        <rFont val="Source Sans Pro"/>
        <family val="2"/>
      </rPr>
      <t xml:space="preserve">
</t>
    </r>
    <r>
      <rPr>
        <b/>
        <i/>
        <sz val="9.5"/>
        <color rgb="FF0070C0"/>
        <rFont val="Source Sans Pro"/>
        <family val="2"/>
      </rPr>
      <t>Blue cells - WAP Technical Team</t>
    </r>
    <r>
      <rPr>
        <b/>
        <i/>
        <sz val="9.5"/>
        <rFont val="Source Sans Pro"/>
        <family val="2"/>
      </rPr>
      <t xml:space="preserve">
</t>
    </r>
    <r>
      <rPr>
        <b/>
        <i/>
        <sz val="9.5"/>
        <color theme="9" tint="-0.249977111117893"/>
        <rFont val="Source Sans Pro"/>
        <family val="2"/>
      </rPr>
      <t>Orange cells - Both Teams</t>
    </r>
  </si>
  <si>
    <t xml:space="preserve">II. Application for Federal Assistance: Standard Form 424 </t>
  </si>
  <si>
    <t>No</t>
  </si>
  <si>
    <t>Answer</t>
  </si>
  <si>
    <t>Does the federal funding match the DOE allocation authorized in the WPN XX-2 annual program guidance?</t>
  </si>
  <si>
    <r>
      <rPr>
        <b/>
        <sz val="10"/>
        <rFont val="Source Sans Pro"/>
      </rPr>
      <t xml:space="preserve">REVISED QUESTION: </t>
    </r>
    <r>
      <rPr>
        <sz val="10"/>
        <rFont val="Source Sans Pro"/>
      </rPr>
      <t>Are all required documents (and optional documents, if applicable) attached to the SF-424? See Application Instructions, Page 11 for full list.</t>
    </r>
  </si>
  <si>
    <t xml:space="preserve">Was the most current single audit required by 2 CFR 200, 
Subpart F provided as an attachment?  </t>
  </si>
  <si>
    <t>Will the Grantee retain their current Period of Performance (Program Year)? (2 CFR 200.77 and 200.309)</t>
  </si>
  <si>
    <t>Compare this year’s TINS and UEI numbers to the numbers recorded in last year’s SF-424.  Are the TINS/UEI numbers consistent? If not, verify which numbers are correct.</t>
  </si>
  <si>
    <r>
      <t>(</t>
    </r>
    <r>
      <rPr>
        <b/>
        <sz val="10"/>
        <rFont val="Source Sans Pro"/>
        <family val="2"/>
      </rPr>
      <t xml:space="preserve">Note: </t>
    </r>
    <r>
      <rPr>
        <sz val="10"/>
        <rFont val="Source Sans Pro"/>
        <family val="2"/>
      </rPr>
      <t>Need a separate mod to change the DUNS. TIN change does not require a mod; however, Grantee would need to work with Specialist to update ASAP account.)</t>
    </r>
  </si>
  <si>
    <t>PY2025 Annual Application Package</t>
  </si>
  <si>
    <t>Does the Grantee have carryover?</t>
  </si>
  <si>
    <t>Did the Grantee attach a spreadsheet detailing estimated carryover by budget category?</t>
  </si>
  <si>
    <t xml:space="preserve">Did the Grantee attach a spreadsheet detailing estimated Subgrantee Admin carryover? </t>
  </si>
  <si>
    <t>When carryover is budgeted, is the budgeted amount reasonable based on the historic spend rates and carryover amount(s) available from previous budget years?</t>
  </si>
  <si>
    <t>If carryover is requested and budgeted, has the Grantee attached an explanation of why funds were not spent?</t>
  </si>
  <si>
    <r>
      <t xml:space="preserve">If the Grantee is requesting WRF carryover, has the Grantee identified carryover funds going back into the WRF budget? </t>
    </r>
    <r>
      <rPr>
        <i/>
        <sz val="10"/>
        <color theme="1"/>
        <rFont val="Source Sans Pro"/>
        <family val="2"/>
      </rPr>
      <t>The correct answer must be yes, as WRF cannot be moved to any other budget category.</t>
    </r>
  </si>
  <si>
    <t>Section III of the Application Instructions</t>
  </si>
  <si>
    <r>
      <t xml:space="preserve">Budgeted Grantee Administration amount (from the Allowable Grantee Administration tab) </t>
    </r>
    <r>
      <rPr>
        <i/>
        <sz val="10"/>
        <rFont val="Source Sans Pro"/>
        <family val="2"/>
      </rPr>
      <t>NOTE: amount will pre-populate when figure is added into the Allowable Grantee Admin worksheet</t>
    </r>
  </si>
  <si>
    <r>
      <t xml:space="preserve">Is the total budget for Grantee Administration in </t>
    </r>
    <r>
      <rPr>
        <b/>
        <sz val="10"/>
        <color theme="1"/>
        <rFont val="Source Sans Pro"/>
        <family val="2"/>
      </rPr>
      <t>Section B</t>
    </r>
    <r>
      <rPr>
        <sz val="10"/>
        <color theme="1"/>
        <rFont val="Source Sans Pro"/>
        <family val="2"/>
      </rPr>
      <t xml:space="preserve"> </t>
    </r>
    <r>
      <rPr>
        <b/>
        <sz val="10"/>
        <color theme="1"/>
        <rFont val="Source Sans Pro"/>
        <family val="2"/>
      </rPr>
      <t xml:space="preserve">less than or equal to 7.5% of the </t>
    </r>
    <r>
      <rPr>
        <b/>
        <u/>
        <sz val="10"/>
        <color theme="1"/>
        <rFont val="Source Sans Pro"/>
        <family val="2"/>
      </rPr>
      <t>new</t>
    </r>
    <r>
      <rPr>
        <b/>
        <sz val="10"/>
        <color theme="1"/>
        <rFont val="Source Sans Pro"/>
        <family val="2"/>
      </rPr>
      <t xml:space="preserve"> award funds</t>
    </r>
    <r>
      <rPr>
        <sz val="10"/>
        <color theme="1"/>
        <rFont val="Source Sans Pro"/>
        <family val="2"/>
      </rPr>
      <t xml:space="preserve">, plus approved carryover of Grantee Administration funds (if any)? </t>
    </r>
    <r>
      <rPr>
        <b/>
        <sz val="10"/>
        <color theme="1"/>
        <rFont val="Source Sans Pro"/>
        <family val="2"/>
      </rPr>
      <t>Refer to the Allowable Grantee Admin Tab</t>
    </r>
  </si>
  <si>
    <r>
      <t xml:space="preserve">Are the total reported Grantee administration fund expenditures for all years of the grant period prior to this Program Year's Application </t>
    </r>
    <r>
      <rPr>
        <b/>
        <sz val="10"/>
        <color theme="1"/>
        <rFont val="Source Sans Pro"/>
        <family val="2"/>
      </rPr>
      <t xml:space="preserve">less than or equal to 7.5% </t>
    </r>
    <r>
      <rPr>
        <sz val="10"/>
        <color theme="1"/>
        <rFont val="Source Sans Pro"/>
        <family val="2"/>
      </rPr>
      <t xml:space="preserve">of the total grant funds awarded? </t>
    </r>
    <r>
      <rPr>
        <b/>
        <sz val="10"/>
        <color theme="1"/>
        <rFont val="Source Sans Pro"/>
        <family val="2"/>
      </rPr>
      <t>Refer to the QPR and the Limitations tab (optional)</t>
    </r>
    <r>
      <rPr>
        <sz val="10"/>
        <color theme="1"/>
        <rFont val="Source Sans Pro"/>
        <family val="2"/>
      </rPr>
      <t>.</t>
    </r>
  </si>
  <si>
    <r>
      <t xml:space="preserve">Subgrantee Administration budget amount (from the Allowable Subgrantee Admin tab). </t>
    </r>
    <r>
      <rPr>
        <i/>
        <sz val="10"/>
        <rFont val="Source Sans Pro"/>
        <family val="2"/>
      </rPr>
      <t>NOTE: amount will pre-populate when figure is added into the Allowable Subgrantee Admin tab</t>
    </r>
  </si>
  <si>
    <r>
      <t xml:space="preserve">Is the total budget for Subgrantee Administration in </t>
    </r>
    <r>
      <rPr>
        <b/>
        <sz val="10"/>
        <color theme="1"/>
        <rFont val="Source Sans Pro"/>
        <family val="2"/>
      </rPr>
      <t>Section B</t>
    </r>
    <r>
      <rPr>
        <sz val="10"/>
        <color theme="1"/>
        <rFont val="Source Sans Pro"/>
        <family val="2"/>
      </rPr>
      <t xml:space="preserve"> </t>
    </r>
    <r>
      <rPr>
        <b/>
        <sz val="10"/>
        <color theme="1"/>
        <rFont val="Source Sans Pro"/>
        <family val="2"/>
      </rPr>
      <t>at least 7.5% of the new award funds</t>
    </r>
    <r>
      <rPr>
        <sz val="10"/>
        <color theme="1"/>
        <rFont val="Source Sans Pro"/>
        <family val="2"/>
      </rPr>
      <t>, and no more than the total calculated maximum allowable Subgrantee Administration funds in Cell E14 of the Allowable Subgrantee Admin tab?</t>
    </r>
  </si>
  <si>
    <r>
      <t xml:space="preserve">Is the sum of the amounts budgeted for Grantee T&amp;TA and Subgrantee T&amp;TA less than or equal to the maximum T&amp;TA amount authorized in the annual award allocation? </t>
    </r>
    <r>
      <rPr>
        <b/>
        <sz val="10"/>
        <color theme="1"/>
        <rFont val="Source Sans Pro"/>
        <family val="2"/>
      </rPr>
      <t>Refer to the T&amp;TA Tab</t>
    </r>
  </si>
  <si>
    <r>
      <t xml:space="preserve">Are the total reported T&amp;TA fund expenditures for all years of the grant period prior to this Program Year's Application less than or equal to the total maximum T&amp;TA funds authorized during those years? </t>
    </r>
    <r>
      <rPr>
        <b/>
        <sz val="10"/>
        <color theme="1"/>
        <rFont val="Source Sans Pro"/>
        <family val="2"/>
      </rPr>
      <t>Refer to the QPR and Limitations tab (optional)</t>
    </r>
  </si>
  <si>
    <t>Is the total budget for WRF equal to the WRF amount authorized in the annual award allocation, OR equal to the annual allocation plus any applicable WRF carryover? Refer to the Limitations tab (optional).</t>
  </si>
  <si>
    <r>
      <rPr>
        <b/>
        <sz val="10"/>
        <color theme="1"/>
        <rFont val="Source Sans Pro"/>
      </rPr>
      <t xml:space="preserve">NEW QUESTION: </t>
    </r>
    <r>
      <rPr>
        <sz val="10"/>
        <color theme="1"/>
        <rFont val="Source Sans Pro"/>
      </rPr>
      <t>Are the budget values whole dollars (i.e. no cents)?</t>
    </r>
  </si>
  <si>
    <r>
      <rPr>
        <b/>
        <sz val="10"/>
        <color theme="1"/>
        <rFont val="Source Sans Pro"/>
      </rPr>
      <t xml:space="preserve">NEW QUESTION: </t>
    </r>
    <r>
      <rPr>
        <sz val="10"/>
        <color theme="1"/>
        <rFont val="Source Sans Pro"/>
        <family val="2"/>
      </rPr>
      <t>Has the Grantee provided justification to reprogram more than 10% of their new annual T&amp;TA allocation to Program Operations (as an attachment titled “</t>
    </r>
    <r>
      <rPr>
        <b/>
        <sz val="10"/>
        <color theme="1"/>
        <rFont val="Source Sans Pro"/>
      </rPr>
      <t>Reprogramming T&amp;TA funds</t>
    </r>
    <r>
      <rPr>
        <sz val="10"/>
        <color theme="1"/>
        <rFont val="Source Sans Pro"/>
        <family val="2"/>
      </rPr>
      <t>” to the SF424)?</t>
    </r>
  </si>
  <si>
    <t>10 CFR 440.18</t>
  </si>
  <si>
    <t>Fringe Benefits</t>
  </si>
  <si>
    <t>Has the fringe benefits rate already been approved by a federal agency (including approval to treat as direct costs) or has the Grantee included an explanation in the Budget Justification (in Box b)?</t>
  </si>
  <si>
    <t>Did the Grantee provide a list of all Fringe Benefits and the percentage for each?</t>
  </si>
  <si>
    <t>If applicable, does the sum of the percentages for each fringe category equal the total fringe rate percentage used in the Budget Justification? If not, is there an explanation in the Budget Justification?</t>
  </si>
  <si>
    <t>Indirect Costs</t>
  </si>
  <si>
    <t>Is the Grantee charging Indirect Costs to the grant?</t>
  </si>
  <si>
    <t>If applicable, did the Grantee provide a current Indirect Rate Agreement?</t>
  </si>
  <si>
    <t>If applicable, did the Grantee provide a current Cost Allocation Plan?</t>
  </si>
  <si>
    <t>Based on your evaluation, are the proposed costs reasonable?</t>
  </si>
  <si>
    <t>Did the Grantee include costs that would normally be considered indirect (e.g. Rent, phone, postage)?</t>
  </si>
  <si>
    <r>
      <t>• All costs included in Other Direct Costs are properly excluded from indirect costs to ensure there are not duplicate charges. 
• All costs proposed are only being used in support of WAP. 
• Reasonable relates to "cost";</t>
    </r>
    <r>
      <rPr>
        <b/>
        <sz val="10"/>
        <rFont val="Source Sans Pro"/>
        <family val="2"/>
      </rPr>
      <t xml:space="preserve"> Allocable</t>
    </r>
    <r>
      <rPr>
        <sz val="10"/>
        <rFont val="Source Sans Pro"/>
        <family val="2"/>
      </rPr>
      <t xml:space="preserve"> means "necessary"; </t>
    </r>
    <r>
      <rPr>
        <b/>
        <sz val="10"/>
        <rFont val="Source Sans Pro"/>
        <family val="2"/>
      </rPr>
      <t>Allowable</t>
    </r>
    <r>
      <rPr>
        <sz val="10"/>
        <rFont val="Source Sans Pro"/>
        <family val="2"/>
      </rPr>
      <t xml:space="preserve">: means Reasonable &amp; Necessary </t>
    </r>
  </si>
  <si>
    <t>Do the proposed skills of the identified key staff (e.g., Program Manager, Technical staff, etc.) support the Grantee's weatherization program?</t>
  </si>
  <si>
    <t>Based on your evaluation, are the proposed direct costs reasonable? (e.g., Does the list of formula staff positions plus BIL staff positions exceed 100%?)</t>
  </si>
  <si>
    <t>Did the Grantee indicate Direct costs (including personnel) will be paid for by non-DOE funds in the budget detail or in Section B of the SF-424A Budget? If not, please ask for clarification from Grantee.</t>
  </si>
  <si>
    <t>Does the travel identified in the plan support the Weatherization Assistance Program?</t>
  </si>
  <si>
    <t>Does the identified travel provide detail on what type of trip it is? For example, in-state meetings, administrative, financial and technical monitoring of Subgrantees?</t>
  </si>
  <si>
    <t>Based on your review of budgeted travel expenses, are the proposed travel costs reasonable or supported by documentation such as travel charge amounts regulated by established State travel policy?</t>
  </si>
  <si>
    <t>Does the Grantee's proposed equipment purchase list support the Weatherization Assistance Program?</t>
  </si>
  <si>
    <t>Based on your review and evaluation of budgeted equipment expense, are the proposed equipment costs reasonable?</t>
  </si>
  <si>
    <r>
      <rPr>
        <sz val="10"/>
        <color rgb="FF000000"/>
        <rFont val="Source Sans Pro"/>
      </rPr>
      <t xml:space="preserve">Are items identified in the “Equipment” Object Class category estimated to cost $10,000 or more per item (not aggregated)? </t>
    </r>
    <r>
      <rPr>
        <i/>
        <sz val="10"/>
        <color rgb="FF000000"/>
        <rFont val="Source Sans Pro"/>
      </rPr>
      <t>Any items estimated to cost less than $10,000 per item should be identified in the “Supplies” category</t>
    </r>
    <r>
      <rPr>
        <sz val="10"/>
        <color rgb="FF000000"/>
        <rFont val="Source Sans Pro"/>
      </rPr>
      <t>. (10 CFR 440.18(d)(6))</t>
    </r>
  </si>
  <si>
    <t>Does the Grantee's proposed materials and supplies purchase list support the Weatherization Assistance Program?</t>
  </si>
  <si>
    <t>Based on your evaluation of budgeted supply expense, are the proposed supply costs reasonable?</t>
  </si>
  <si>
    <r>
      <t>Do the budgeted expenses and stated purpose for each contract appear reasonable? If no, please identify the specific budget category and details to why it is not reasonable. (</t>
    </r>
    <r>
      <rPr>
        <i/>
        <sz val="10"/>
        <color theme="1"/>
        <rFont val="Source Sans Pro"/>
        <family val="2"/>
      </rPr>
      <t>Grantees need to be more descriptive in the stated purpose of the contracts</t>
    </r>
    <r>
      <rPr>
        <sz val="10"/>
        <color theme="1"/>
        <rFont val="Source Sans Pro"/>
        <family val="2"/>
      </rPr>
      <t>)</t>
    </r>
  </si>
  <si>
    <t>If the Grantee included "Financial Audit" category in their budget, did the Grantee also provide the following assurance in their plan,  "In accordance with 2 CFR 200.425(a)(2), only those Subgrantees expending more than $1M in total Federal Funding annually will receive FINANCIAL AUDITS funding identified in the Grantee's SF-424a Budget."</t>
  </si>
  <si>
    <t>Do the proposed expenses listed in the contract detail support the Weatherization Assistance Program?</t>
  </si>
  <si>
    <r>
      <t>Does the contractual amount indicated for distribution to Subgrantees in the budget justification match the Subgrantee allocation total (section IV.1) of the Annual file? (</t>
    </r>
    <r>
      <rPr>
        <i/>
        <sz val="10"/>
        <rFont val="Source Sans Pro"/>
        <family val="2"/>
      </rPr>
      <t>Complete Subgrantee Allocation Reconciliation Worksheet Below</t>
    </r>
    <r>
      <rPr>
        <sz val="10"/>
        <rFont val="Source Sans Pro"/>
        <family val="2"/>
      </rPr>
      <t>)</t>
    </r>
  </si>
  <si>
    <r>
      <rPr>
        <sz val="10"/>
        <color rgb="FF000000"/>
        <rFont val="Source Sans Pro"/>
      </rPr>
      <t>Are all WRF funds budgeted under the contractual category to go to Subgrantees, unless the Grantee is a direct service provider? (</t>
    </r>
    <r>
      <rPr>
        <i/>
        <sz val="10"/>
        <color rgb="FF000000"/>
        <rFont val="Source Sans Pro"/>
      </rPr>
      <t>No Grantee personnel, fringe, indirect costs, etc.</t>
    </r>
    <r>
      <rPr>
        <sz val="10"/>
        <color rgb="FF000000"/>
        <rFont val="Source Sans Pro"/>
      </rPr>
      <t>)</t>
    </r>
  </si>
  <si>
    <t>Weatherization Readiness Funds (WRF)</t>
  </si>
  <si>
    <t>Client Intake/Eligibility (optional)</t>
  </si>
  <si>
    <t>Inspections (optional)</t>
  </si>
  <si>
    <t>Energy Audits (optional)</t>
  </si>
  <si>
    <r>
      <t xml:space="preserve">Total Subgrantee allocation from section </t>
    </r>
    <r>
      <rPr>
        <i/>
        <sz val="10"/>
        <color indexed="8"/>
        <rFont val="Source Sans Pro"/>
        <family val="2"/>
      </rPr>
      <t>IV.1</t>
    </r>
    <r>
      <rPr>
        <i/>
        <sz val="10"/>
        <rFont val="Source Sans Pro"/>
        <family val="2"/>
      </rPr>
      <t xml:space="preserve"> of annual file</t>
    </r>
  </si>
  <si>
    <t>IV. Annual File (which serves as the Statement of Project Objectives)</t>
  </si>
  <si>
    <t>Subgrantees (Section IV.1)</t>
  </si>
  <si>
    <r>
      <t>Is the information complete in the Subgrantee detail of the Annual File? (</t>
    </r>
    <r>
      <rPr>
        <i/>
        <sz val="10"/>
        <rFont val="Source Sans Pro"/>
        <family val="2"/>
      </rPr>
      <t>e.g., Agency name, address, type of agency, counties served, sources of labor, Subgrantee allocation, expected production</t>
    </r>
    <r>
      <rPr>
        <sz val="10"/>
        <rFont val="Source Sans Pro"/>
        <family val="2"/>
      </rPr>
      <t>)</t>
    </r>
  </si>
  <si>
    <r>
      <rPr>
        <b/>
        <sz val="10"/>
        <color theme="1"/>
        <rFont val="Source Sans Pro"/>
      </rPr>
      <t>REVISED QUESTION:</t>
    </r>
    <r>
      <rPr>
        <sz val="10"/>
        <color theme="1"/>
        <rFont val="Source Sans Pro"/>
        <family val="2"/>
      </rPr>
      <t xml:space="preserve"> If the Annual File identifies any </t>
    </r>
    <r>
      <rPr>
        <b/>
        <sz val="10"/>
        <color theme="1"/>
        <rFont val="Source Sans Pro"/>
      </rPr>
      <t>To Be Determined (TBD)</t>
    </r>
    <r>
      <rPr>
        <sz val="10"/>
        <color theme="1"/>
        <rFont val="Source Sans Pro"/>
        <family val="2"/>
      </rPr>
      <t xml:space="preserve"> Subgrantees, has the selection criteria been included in the public hearing? (Grantees must work with PO to update the Grantee Plan and receive prior approval from the CO to add any new Subgrantees if not named in the initial application)</t>
    </r>
  </si>
  <si>
    <t>If the Grantee identified new Subgrantees, do the Subgrantees meet the requirements of 10 CFR 440.15 and 2 CFR 200.93?</t>
  </si>
  <si>
    <t>If any Subgrantees have been removed, does the Grantee explain how they will provide short term coverage across the entire service territory (replacing the subgrantee, expand service territories/capacity of existing subgrantees, etc.)?</t>
  </si>
  <si>
    <t>Is there a plan to permanently replace the Subgrantee that was removed?</t>
  </si>
  <si>
    <t>Application Instructions - Section IV.1 Subgrantees</t>
  </si>
  <si>
    <t>WAP Production Schedule (Section IV.2)</t>
  </si>
  <si>
    <r>
      <t xml:space="preserve">Is the proposed average cost per dwelling unit (ACPU) calculated less than the amount authorized in the program guidance for this grant year? </t>
    </r>
    <r>
      <rPr>
        <b/>
        <sz val="10"/>
        <color theme="1"/>
        <rFont val="Source Sans Pro"/>
        <family val="2"/>
      </rPr>
      <t>(ACPU for PY 2025 is $8,547)</t>
    </r>
  </si>
  <si>
    <r>
      <rPr>
        <b/>
        <sz val="10"/>
        <color theme="1"/>
        <rFont val="Source Sans Pro"/>
      </rPr>
      <t xml:space="preserve">REVISED QUESTION: </t>
    </r>
    <r>
      <rPr>
        <sz val="10"/>
        <color theme="1"/>
        <rFont val="Source Sans Pro"/>
        <family val="2"/>
      </rPr>
      <t>Do the Subgrantee production and funding allocations appear reasonable?</t>
    </r>
  </si>
  <si>
    <t>Is the proposed average comparable to the ACPU from their previous ACPU/Quarterly Performance Reports (QPR)?</t>
  </si>
  <si>
    <t>Energy Savings (Section IV.3)</t>
  </si>
  <si>
    <t>If Grantee utilizes the DOE algorithm (29.3MBTU/home/year), are the estimated annual savings calculated correctly?</t>
  </si>
  <si>
    <t>If Grantee did not use the DOE algorithm, did they describe the estimate and methodology for projecting energy savings and include the information sources for energy savings per unit? (per 10 CFR 440.14(c)(4))</t>
  </si>
  <si>
    <t>Application Instructions - Section IV.3 Energy Savings</t>
  </si>
  <si>
    <t>DOE-Funded Leveraging Activities (Section IV.4)</t>
  </si>
  <si>
    <t xml:space="preserve">If the Grantee budgeted DOE funds for leveraging, have they addressed requirements identified in Sections III.1 (SF-424A - Section A: Budget Summary) and IV.4 DOE-Funded Leveraged Activities of the Application Instructions?  </t>
  </si>
  <si>
    <t>If the Grantee budgeted DOE funding for leveraging, is the budgeted amount less than or equal to 15% of the Program Year DOE funding allocation?</t>
  </si>
  <si>
    <t>If the Grantee has DOE-funded leveraging activities in their approved award, are they reporting leveraged units in the Quarterly Performance Report and Leveraged Funds Section of the T&amp;TA, Monitoring and Leveraging Report?</t>
  </si>
  <si>
    <t>Is the level of detail in the leveraging plan sufficient to justify the amount of funding it would divert from traditional production?</t>
  </si>
  <si>
    <t>If the Grantee has utilized DOE funds for leveraging in the past, review previous reporting. DOE leveraging funds are intended to return at least dollar for dollar in leveraged resources. Has past performance been effective to continue to invest DOE funds toward leveraging purposes?</t>
  </si>
  <si>
    <t>Application Instructions - Section IV.4 Leveraging</t>
  </si>
  <si>
    <t>Policy Advisory Council Members (Section IV.5)</t>
  </si>
  <si>
    <r>
      <t>Does the Grantee's PAC meet at least annually and do the PAC meeting notes attached to the application indicate they are actively involved in the development of the WAP plan? (</t>
    </r>
    <r>
      <rPr>
        <i/>
        <sz val="10"/>
        <color indexed="8"/>
        <rFont val="Source Sans Pro"/>
        <family val="2"/>
      </rPr>
      <t>Notes should be listed as an attachment to the SF-424</t>
    </r>
    <r>
      <rPr>
        <sz val="10"/>
        <color indexed="8"/>
        <rFont val="Source Sans Pro"/>
        <family val="2"/>
      </rPr>
      <t>)</t>
    </r>
  </si>
  <si>
    <t>Do the PAC members provide broad representation (including outside of the WAP delivery network) for at-risk populations, such as children, elderly, Persons with Disabilities, and Native Americans?</t>
  </si>
  <si>
    <t>Does the listing of the PAC Members contain current contact information, (phone numbers/mail or e-mail addresses) affiliation details, and at-risk category represented?</t>
  </si>
  <si>
    <t>Application Instructions - Section IV.5 Policy Advisory Council</t>
  </si>
  <si>
    <t>State Plan Hearings (Section IV.6)</t>
  </si>
  <si>
    <t>Has a public hearing been held for the proposed budget period?</t>
  </si>
  <si>
    <r>
      <t xml:space="preserve">Was public notification of the proposed plan made available at least 10 </t>
    </r>
    <r>
      <rPr>
        <b/>
        <sz val="10"/>
        <color indexed="8"/>
        <rFont val="Source Sans Pro"/>
        <family val="2"/>
      </rPr>
      <t>calendar</t>
    </r>
    <r>
      <rPr>
        <sz val="10"/>
        <color indexed="8"/>
        <rFont val="Source Sans Pro"/>
        <family val="2"/>
      </rPr>
      <t xml:space="preserve"> days prior to the hearing to allow for public comment and review? (</t>
    </r>
    <r>
      <rPr>
        <i/>
        <sz val="10"/>
        <color indexed="8"/>
        <rFont val="Source Sans Pro"/>
        <family val="2"/>
      </rPr>
      <t>Grantee must provide verification of posting as an attachment to the application</t>
    </r>
    <r>
      <rPr>
        <sz val="10"/>
        <color indexed="8"/>
        <rFont val="Source Sans Pro"/>
        <family val="2"/>
      </rPr>
      <t>.)</t>
    </r>
  </si>
  <si>
    <t>Does the Public Notice provide the date, time, and place (including virtual location) of the public hearing?</t>
  </si>
  <si>
    <t>Does the Public Notice state how a copy of the State Plan Application can be obtained for review? If a web site link is referenced, does the link work properly?</t>
  </si>
  <si>
    <r>
      <t>Have the public hearing transcript and any written submissions been provided by the Grantee and reviewed by the Project Officer? (</t>
    </r>
    <r>
      <rPr>
        <i/>
        <sz val="10"/>
        <color indexed="8"/>
        <rFont val="Source Sans Pro"/>
        <family val="2"/>
      </rPr>
      <t>SF-424 attachment</t>
    </r>
    <r>
      <rPr>
        <sz val="10"/>
        <color indexed="8"/>
        <rFont val="Source Sans Pro"/>
        <family val="2"/>
      </rPr>
      <t>)</t>
    </r>
  </si>
  <si>
    <t>Does the Public Hearing transcript state the date, time, and place the Public Hearing was held, and do they match the date, time, and place as stated in the Public Notice?</t>
  </si>
  <si>
    <t xml:space="preserve">Application Instructions - Section IV.6 State Plan Hearings </t>
  </si>
  <si>
    <t>Miscellaneous (Section IV.7)</t>
  </si>
  <si>
    <t>Are the Recipient Business Officer and Recipient Principal Investigator names, email addresses, and phone numbers identified correctly in the Annual File?</t>
  </si>
  <si>
    <t>Do the comments and activities described in the Miscellaneous section of the Annual File support the funds budgeted?</t>
  </si>
  <si>
    <t>Did the Grantee include an overview narrative of the Grantee's continuing efforts to address issues and suggestions made from the initial American Customer Satisfaction Index (ACSI)?</t>
  </si>
  <si>
    <t>Application Instructions - Section IV.7 Miscellaneous</t>
  </si>
  <si>
    <t>Housekeeping Elements</t>
  </si>
  <si>
    <t>Is the Grantee current with the Federal Financial Reports and Quarterly Performance Reports in PAGE?</t>
  </si>
  <si>
    <t>Has the most recent annual T&amp;TA, Monitoring and Leveraging report been submitted and approved?</t>
  </si>
  <si>
    <t>Has the Annual Historic Preservation Report been submitted in PAGE?</t>
  </si>
  <si>
    <r>
      <t xml:space="preserve">Have all corrective actions/action items identified as a result of the last Monitoring Report in PAGE been resolved?    
If </t>
    </r>
    <r>
      <rPr>
        <b/>
        <sz val="10"/>
        <color indexed="8"/>
        <rFont val="Source Sans Pro"/>
        <family val="2"/>
      </rPr>
      <t>Yes</t>
    </r>
    <r>
      <rPr>
        <sz val="10"/>
        <color indexed="8"/>
        <rFont val="Source Sans Pro"/>
        <family val="2"/>
      </rPr>
      <t xml:space="preserve"> - No further action is required.</t>
    </r>
    <r>
      <rPr>
        <sz val="8"/>
        <color indexed="8"/>
        <rFont val="Source Sans Pro"/>
        <family val="2"/>
      </rPr>
      <t xml:space="preserve">
</t>
    </r>
    <r>
      <rPr>
        <sz val="10"/>
        <color indexed="8"/>
        <rFont val="Source Sans Pro"/>
        <family val="2"/>
      </rPr>
      <t xml:space="preserve">If </t>
    </r>
    <r>
      <rPr>
        <b/>
        <sz val="10"/>
        <color indexed="8"/>
        <rFont val="Source Sans Pro"/>
        <family val="2"/>
      </rPr>
      <t>No</t>
    </r>
    <r>
      <rPr>
        <sz val="10"/>
        <color indexed="8"/>
        <rFont val="Source Sans Pro"/>
        <family val="2"/>
      </rPr>
      <t xml:space="preserve"> - Please update all unresolved issue(s) in PAGE.  </t>
    </r>
  </si>
  <si>
    <r>
      <t xml:space="preserve">Based on the Monitoring Report and any other known factors, do you recommend Grantee be on the preferred ASAP Advance payment method? If </t>
    </r>
    <r>
      <rPr>
        <b/>
        <sz val="10"/>
        <rFont val="Source Sans Pro"/>
        <family val="2"/>
      </rPr>
      <t>Yes</t>
    </r>
    <r>
      <rPr>
        <sz val="10"/>
        <rFont val="Source Sans Pro"/>
        <family val="2"/>
      </rPr>
      <t xml:space="preserve">, no further action required. If </t>
    </r>
    <r>
      <rPr>
        <b/>
        <sz val="10"/>
        <rFont val="Source Sans Pro"/>
        <family val="2"/>
      </rPr>
      <t>No</t>
    </r>
    <r>
      <rPr>
        <sz val="10"/>
        <rFont val="Source Sans Pro"/>
        <family val="2"/>
      </rPr>
      <t>, please indicate reasons for recommending an alternative payment method.</t>
    </r>
    <r>
      <rPr>
        <b/>
        <sz val="10"/>
        <rFont val="Arial Unicode MS"/>
        <family val="2"/>
      </rPr>
      <t/>
    </r>
  </si>
  <si>
    <r>
      <rPr>
        <b/>
        <i/>
        <sz val="10"/>
        <rFont val="Source Sans Pro"/>
        <family val="2"/>
      </rPr>
      <t>Note:</t>
    </r>
    <r>
      <rPr>
        <i/>
        <sz val="10"/>
        <rFont val="Source Sans Pro"/>
        <family val="2"/>
      </rPr>
      <t xml:space="preserve"> ASAP Advance is the preferred payment method for Grantees not at risk. ASAP Advance - Approval Required is the payment method for Grantees not performing and/or at-risk.</t>
    </r>
  </si>
  <si>
    <t>Please identify the award number in which open Action Item(s) are found in PAGE:</t>
  </si>
  <si>
    <t>WPN 24-4</t>
  </si>
  <si>
    <t>V. Master File (To be updated and reviewed annually)</t>
  </si>
  <si>
    <t>Eligibility (Section V.1 and Section V.1.1)</t>
  </si>
  <si>
    <t>Has the Grantee provided a description of the definition of income used to determine eligibility per 10 CFR 440.22(a),  §440.14(c)(6)(xii), 440.16(a)?</t>
  </si>
  <si>
    <r>
      <t>Has the Grantee clearly explained what household eligibility basis will be used in the Program (</t>
    </r>
    <r>
      <rPr>
        <i/>
        <sz val="10"/>
        <rFont val="Source Sans Pro"/>
        <family val="2"/>
      </rPr>
      <t>e.g., 200% poverty level, categorical eligibility or LIHEAP qualified</t>
    </r>
    <r>
      <rPr>
        <sz val="10"/>
        <rFont val="Source Sans Pro"/>
        <family val="2"/>
      </rPr>
      <t>)?</t>
    </r>
  </si>
  <si>
    <t>Has the Grantee included language for ensuring qualified non-citizens are eligible for weatherization benefits?</t>
  </si>
  <si>
    <t>Application Instructions - Section V.1.1</t>
  </si>
  <si>
    <t>Approach to Determining Building Eligibility (Section V.1.2)</t>
  </si>
  <si>
    <t>Has the Grantee described procedures on how each dwelling (and corresponding units) are determined to be eligible based on owner documentation and income documentation for renters?</t>
  </si>
  <si>
    <t>Does Grantee describe the requirements for reweatherization? (e.g. client and building eligibility, inclusion of “other Federal programs”, reweatherization date - 15 years after the previous weatherization)</t>
  </si>
  <si>
    <t>Does Grantee describe what dwelling structures are eligible for weatherization?  (e.g., site built single family, manufactured housing, multifamily buildings, non-traditional dwelling units such as shelters, apartments over businesses, etc.)</t>
  </si>
  <si>
    <t>Has the Grantee completed or is in negotiations for a signed Programmatic Agreement with the SHPO?</t>
  </si>
  <si>
    <t>Application Instructions - Section V.1.2</t>
  </si>
  <si>
    <t>Does Grantee describe how it will ensure that the weatherization benefits to occupants of rental units/multifamily buildings are protected in accordance with 10 CFR 440.22(b)(3)?</t>
  </si>
  <si>
    <r>
      <rPr>
        <b/>
        <sz val="10"/>
        <rFont val="Source Sans Pro"/>
        <family val="2"/>
      </rPr>
      <t xml:space="preserve">Examples: </t>
    </r>
    <r>
      <rPr>
        <i/>
        <sz val="10"/>
        <rFont val="Source Sans Pro"/>
        <family val="2"/>
      </rPr>
      <t>rent increases, complaints, administrative relief, undue enhancements, owner permission</t>
    </r>
  </si>
  <si>
    <r>
      <t xml:space="preserve">Does Grantee describe multifamily building eligibility requirements per </t>
    </r>
    <r>
      <rPr>
        <b/>
        <sz val="10"/>
        <color theme="1"/>
        <rFont val="Source Sans Pro"/>
        <family val="2"/>
      </rPr>
      <t>WPN 22-12</t>
    </r>
    <r>
      <rPr>
        <sz val="10"/>
        <rFont val="Source Sans Pro"/>
        <family val="2"/>
      </rPr>
      <t xml:space="preserve"> (not less than 66% are eligible dwelling units, 50% for duplexes and four unit buildings, and self certification)?</t>
    </r>
  </si>
  <si>
    <t>WPN 22-12</t>
  </si>
  <si>
    <t>WPN 22-13</t>
  </si>
  <si>
    <t>Has Grantee described its deferral process including a comprehensive list of potential issues (e.g. condition of structure, health and safety, behavioral, other items), referrals methods for clients that have been deferred, and a system for tracking deferrals/referrals?</t>
  </si>
  <si>
    <t xml:space="preserve">Within their Weatherization Readiness Plan, did the Grantee describe how the funds will be distributed to Subgrantees, how households will be prioritized for WRF, any applicable restrictions, and how the Grantee will monitor WRF? </t>
  </si>
  <si>
    <t>Did the Grantee include a maximum amount per home or identify the WRF Average Cost per Unit (WRF ACPU) specific to the WRF budget category? Is the value adequate to address common deferrals (i.e. $5k-$20k)?</t>
  </si>
  <si>
    <t>If the Grantee allows WRF to be expended over multiple program years but within the same grant cycle, have they defined in the WRF plan what they consider "a reasonable time"?</t>
  </si>
  <si>
    <t>WPN 23-4</t>
  </si>
  <si>
    <t>Definition of Children (Section V.1.3)</t>
  </si>
  <si>
    <r>
      <t xml:space="preserve">Did the Grantee define the age threshold used for eligible children in the household?  (e.g. </t>
    </r>
    <r>
      <rPr>
        <i/>
        <sz val="10"/>
        <color indexed="8"/>
        <rFont val="Source Sans Pro"/>
        <family val="2"/>
      </rPr>
      <t>age 19 or less for eligible "children"</t>
    </r>
    <r>
      <rPr>
        <sz val="10"/>
        <color indexed="8"/>
        <rFont val="Source Sans Pro"/>
        <family val="2"/>
      </rPr>
      <t>)</t>
    </r>
  </si>
  <si>
    <t>Approach to Tribal Organizations (Section V.1.4)</t>
  </si>
  <si>
    <r>
      <t>Does the plan address the provision of weatherization services to tribal applicants?  (</t>
    </r>
    <r>
      <rPr>
        <i/>
        <sz val="10"/>
        <color theme="1"/>
        <rFont val="Source Sans Pro"/>
        <family val="2"/>
      </rPr>
      <t>Either a tribe receives an award as a WAP Grantee, or eligible tribal applicants will receive the same benefits as the general population, per 10 CFR 440.3, 440.12(b)(5)&amp; 440.16(f)</t>
    </r>
    <r>
      <rPr>
        <sz val="10"/>
        <color theme="1"/>
        <rFont val="Source Sans Pro"/>
        <family val="2"/>
      </rPr>
      <t>)</t>
    </r>
  </si>
  <si>
    <t>10 CFR 440</t>
  </si>
  <si>
    <t>Selection of Areas to be Served (Section V.2)</t>
  </si>
  <si>
    <t>Does the Grantee plan provide the method used to select each area served by a weatherization project?</t>
  </si>
  <si>
    <t>10 CFR 440.14(c)5</t>
  </si>
  <si>
    <t>Prioritizing Clients (Section V.3)</t>
  </si>
  <si>
    <t>Does the Grantee have the required procedures to ensure priority is given to providing weatherization assistance to elderly persons, persons with disabilities, families with children, high residential energy users and households with a high energy burden?</t>
  </si>
  <si>
    <t>10 CFR 440.16(b)</t>
  </si>
  <si>
    <r>
      <rPr>
        <b/>
        <sz val="10"/>
        <color theme="1"/>
        <rFont val="Source Sans Pro"/>
      </rPr>
      <t xml:space="preserve">NEW QUESTION: </t>
    </r>
    <r>
      <rPr>
        <sz val="10"/>
        <color theme="1"/>
        <rFont val="Source Sans Pro"/>
        <family val="2"/>
      </rPr>
      <t>Does the Grantee's plan state clients who are high energy users or have a high energy burden receive additional priority points? If so, the Grantee must also report by that priority. Is the Grantee reporting on those priority categories? If not, please explain. (</t>
    </r>
    <r>
      <rPr>
        <i/>
        <sz val="10"/>
        <color indexed="8"/>
        <rFont val="Source Sans Pro"/>
        <family val="2"/>
      </rPr>
      <t>refer to the Quarterly Performance Report to verify</t>
    </r>
    <r>
      <rPr>
        <sz val="10"/>
        <color indexed="8"/>
        <rFont val="Source Sans Pro"/>
        <family val="2"/>
      </rPr>
      <t>)</t>
    </r>
  </si>
  <si>
    <r>
      <rPr>
        <b/>
        <sz val="10"/>
        <color theme="1"/>
        <rFont val="Source Sans Pro"/>
      </rPr>
      <t xml:space="preserve">NEW QUESTION: </t>
    </r>
    <r>
      <rPr>
        <sz val="10"/>
        <color theme="1"/>
        <rFont val="Source Sans Pro"/>
        <family val="2"/>
      </rPr>
      <t>Does the Grantee's approach ensure any additional categories (e.g., natural disaster/losing power, duration on waitlist) are secondary to the DOE priority categories within the submitted plan?</t>
    </r>
  </si>
  <si>
    <t xml:space="preserve"> 10 CFR 440.16(b)</t>
  </si>
  <si>
    <t>Climatic Conditions (V.4)</t>
  </si>
  <si>
    <t>Has Grantee provided a map or table with source data, illustrating the climatic conditions within the state, and a brief description of how climatic variances impact weatherization (10 CFR 440.14(c)(2), 10 CFR 440.21(f))?</t>
  </si>
  <si>
    <t>Application Instructions - Section V.4</t>
  </si>
  <si>
    <t>Type of Weatherization Work to be Done (Section V.5)</t>
  </si>
  <si>
    <t>Does the Grantee plan indicate that all weatherization work is consistent with their DOE-approved energy audit procedures, utilizing materials listed in Appendix A, or their DOE energy audit approval letter? (10 CFR 440.21(b))</t>
  </si>
  <si>
    <t>Technical Guides and Materials (Section V.5.1)</t>
  </si>
  <si>
    <t>Are Grantee field guide(s) current? If no, should DOE grant the award?</t>
  </si>
  <si>
    <t xml:space="preserve">Did Grantee describe how technical guides/materials (e.g., field guides) are distributed and confirmed to have been read/acknowledged by Subgrantees and/or contractors?	</t>
  </si>
  <si>
    <t xml:space="preserve">Did Grantee provide specific language that will be inserted into Subgrantee/contractor agreements, indicating the signatory’s responsibility to perform work to the specifications outlined in the Quality Work Plan and other Grantee requirements?	</t>
  </si>
  <si>
    <t>WPN 22-4</t>
  </si>
  <si>
    <t>Energy Audit Procedures (Section V.5.2)</t>
  </si>
  <si>
    <t>If the energy audit procedures are not current, should DOE grant the award?</t>
  </si>
  <si>
    <r>
      <rPr>
        <b/>
        <sz val="10"/>
        <rFont val="Source Sans Pro"/>
      </rPr>
      <t>REVISED QUESTION:</t>
    </r>
    <r>
      <rPr>
        <sz val="10"/>
        <rFont val="Source Sans Pro"/>
        <family val="2"/>
      </rPr>
      <t xml:space="preserve"> If the approved energy audit will expire within 12 months, is the Grantee prepared to re-submit their audit for approval (six months prior to the expiration date)?</t>
    </r>
  </si>
  <si>
    <r>
      <t xml:space="preserve">If reported multifamily units comprise </t>
    </r>
    <r>
      <rPr>
        <b/>
        <sz val="10"/>
        <rFont val="Source Sans Pro"/>
        <family val="2"/>
      </rPr>
      <t>20% or more of total units</t>
    </r>
    <r>
      <rPr>
        <sz val="10"/>
        <rFont val="Source Sans Pro"/>
        <family val="2"/>
      </rPr>
      <t>, does the Master File identify an approved multifamily energy audit tool and date approved (per WPN 23-6)?</t>
    </r>
  </si>
  <si>
    <r>
      <t>If reported multifamily units comprise</t>
    </r>
    <r>
      <rPr>
        <b/>
        <sz val="10"/>
        <rFont val="Source Sans Pro"/>
        <family val="2"/>
      </rPr>
      <t xml:space="preserve"> less than 20% of total units</t>
    </r>
    <r>
      <rPr>
        <sz val="10"/>
        <rFont val="Source Sans Pro"/>
        <family val="2"/>
      </rPr>
      <t>, does the Master File state that individual multifamily projects must be submitted/approved by DOE prior to commencing the project?</t>
    </r>
  </si>
  <si>
    <t xml:space="preserve"> WPN 19-4, Attachment 6</t>
  </si>
  <si>
    <t>Final Inspection (Section V.5.3)</t>
  </si>
  <si>
    <r>
      <t>Did Grantee describe the division between QCI certified individuals performing the Final Inspections and those performing the energy audit or installing weatherization measures? (</t>
    </r>
    <r>
      <rPr>
        <i/>
        <sz val="10"/>
        <rFont val="Source Sans Pro"/>
        <family val="2"/>
      </rPr>
      <t>QCI performing the Final Inspection cannot also have preformed weatherization work in that home</t>
    </r>
    <r>
      <rPr>
        <sz val="10"/>
        <rFont val="Source Sans Pro"/>
        <family val="2"/>
      </rPr>
      <t>)</t>
    </r>
  </si>
  <si>
    <t>Did Grantee provide policies and procedures that outline the final inspection process and identifies disciplinary actions for inadequate inspection processes?</t>
  </si>
  <si>
    <t>Did Grantee provide a copy of the final inspection form to be used by Grantee monitors to ensure that work is completed in accordance with the work quality requirements?</t>
  </si>
  <si>
    <t>Weatherization Analysis of Effectiveness (Section V.6)</t>
  </si>
  <si>
    <r>
      <rPr>
        <b/>
        <sz val="10"/>
        <rFont val="Source Sans Pro"/>
        <family val="2"/>
      </rPr>
      <t>REVISED QUESTION:</t>
    </r>
    <r>
      <rPr>
        <sz val="10"/>
        <rFont val="Source Sans Pro"/>
        <family val="2"/>
      </rPr>
      <t xml:space="preserve"> Does Grantee describe plans for analysis of effectiveness of Grantee or Subgrantee(s) projects (e.g., realized energy savings studies, how Grantee is tracking Subgrantee performance reviews, assessments of weatherization effectiveness)?</t>
    </r>
  </si>
  <si>
    <t xml:space="preserve"> Application Instructions - Section V.6</t>
  </si>
  <si>
    <t>Health &amp; Safety (H&amp;S) (Section V.7)</t>
  </si>
  <si>
    <t>Has Grantee identified method for budgeting and reporting H&amp;S costs (e.g., separate budget or included in operations)?</t>
  </si>
  <si>
    <t>Is the H&amp;S budget comparable to the projected units, multiplied by the average H&amp;S cost per unit?</t>
  </si>
  <si>
    <r>
      <t>Were H&amp;S cost controls described (</t>
    </r>
    <r>
      <rPr>
        <sz val="10"/>
        <color theme="1"/>
        <rFont val="Source Sans Pro"/>
        <family val="2"/>
      </rPr>
      <t xml:space="preserve">e.g., </t>
    </r>
    <r>
      <rPr>
        <i/>
        <sz val="10"/>
        <color theme="1"/>
        <rFont val="Source Sans Pro"/>
        <family val="2"/>
      </rPr>
      <t xml:space="preserve">as a </t>
    </r>
    <r>
      <rPr>
        <i/>
        <sz val="10"/>
        <rFont val="Source Sans Pro"/>
        <family val="2"/>
      </rPr>
      <t>percentage of the average cost per dwelling unit, total expenditure cap, etc.</t>
    </r>
    <r>
      <rPr>
        <sz val="10"/>
        <rFont val="Source Sans Pro"/>
        <family val="2"/>
      </rPr>
      <t>)?</t>
    </r>
  </si>
  <si>
    <t xml:space="preserve">Have justifications been included if the H&amp;S Plan if the budget request is ≥ 20% of Program Operations and/or ≥ 3% difference from the previous DOE special approval to exceed 20%? </t>
  </si>
  <si>
    <t>Does H&amp;S Plan solicit information from clients to share known or suspected occupant health concerns prior weatherization work commencing?</t>
  </si>
  <si>
    <t xml:space="preserve">Does H&amp;S Plan address whether WAP funds may be used for required/applicable H&amp;S hazards per current H&amp;S WPN, including compliance with equipment removal/disposal, ASHRAE 62.2 compliance, EPA lead safe work, radon precautions, OSHA requirements, etc.? </t>
  </si>
  <si>
    <r>
      <rPr>
        <b/>
        <sz val="10"/>
        <rFont val="Source Sans Pro"/>
        <family val="2"/>
      </rPr>
      <t>REVISED QUESTION</t>
    </r>
    <r>
      <rPr>
        <i/>
        <sz val="10"/>
        <rFont val="Source Sans Pro"/>
        <family val="2"/>
      </rPr>
      <t xml:space="preserve">: </t>
    </r>
    <r>
      <rPr>
        <sz val="10"/>
        <rFont val="Source Sans Pro"/>
        <family val="2"/>
      </rPr>
      <t xml:space="preserve">If an ASHRAE variance request is in place, is it still acceptable to continue with the variance? </t>
    </r>
  </si>
  <si>
    <t>If air conditioning installation/replacement utilizing H&amp;S funds is allowed, has Grantee defined "at-risk occupants" and described minimum documentation requirements?</t>
  </si>
  <si>
    <t>If Grantee has specified that there are times when H&amp;S situations will be handled on a “case-by-case” basis, does the H&amp;S Plan describe the procedures Subgrantees must follow for approval?</t>
  </si>
  <si>
    <t>Has Grantee defined/quantified the terms "minor repair", "limited repair", and "major repair" (or other similar terms) if included in the H&amp;S plan?</t>
  </si>
  <si>
    <r>
      <t xml:space="preserve">Does Grantee include a process for verifying EPA's </t>
    </r>
    <r>
      <rPr>
        <sz val="10"/>
        <color theme="1"/>
        <rFont val="Source Sans Pro"/>
        <family val="2"/>
      </rPr>
      <t xml:space="preserve">Renovation, Repair and Painting (RRP) </t>
    </r>
    <r>
      <rPr>
        <sz val="10"/>
        <rFont val="Source Sans Pro"/>
        <family val="2"/>
      </rPr>
      <t>compliance (e.g. tracking of training certifications, reviewing client files for certifications and photo documentation, in progress monitoring, etc.)?</t>
    </r>
  </si>
  <si>
    <t>WPN 22-7</t>
  </si>
  <si>
    <t>Overview and Organization (Section V.8.1)</t>
  </si>
  <si>
    <t>Has the Grantee provided a clear description of their organization including an org chart,  personnel and their duties in the program?</t>
  </si>
  <si>
    <t>Section V.8.1 of the Application Instructions</t>
  </si>
  <si>
    <t>Administrative Expenditure Limits (Section V.8.2)</t>
  </si>
  <si>
    <t>Does the Grantee clearly state how Subgrantee administration funds are allocated, especially for those Subgrantees receiving less than $350,000?</t>
  </si>
  <si>
    <t>10 CFR 440.18(d)</t>
  </si>
  <si>
    <t>Monitoring Activities (Section V.8.3)</t>
  </si>
  <si>
    <t>If the Grantee is a direct service provider (no Subgrantees), are they compliant with the applicable guidance outlined in WPN 24-4?</t>
  </si>
  <si>
    <t>Does the submitted Monitoring Plan follow the requirements outlined in WPN 24-4 under "Grantee Monitoring of Subgrantees" (including Programmatic &amp; Management Monitoring, Subgrantee and Financial Monitoring)?</t>
  </si>
  <si>
    <t>Does the Monitoring Plan provide all the required elements (e.g., monitor all Subgrantees at least annually, minimum percentage of completed units to be monitored, monitoring schedule, etc.)?</t>
  </si>
  <si>
    <r>
      <rPr>
        <b/>
        <sz val="10"/>
        <rFont val="Source Sans Pro"/>
      </rPr>
      <t>REVISED QUESTION:</t>
    </r>
    <r>
      <rPr>
        <sz val="10"/>
        <rFont val="Source Sans Pro"/>
      </rPr>
      <t xml:space="preserve"> Ar</t>
    </r>
    <r>
      <rPr>
        <sz val="10"/>
        <rFont val="Source Sans Pro"/>
        <family val="2"/>
      </rPr>
      <t xml:space="preserve">e the following requisite elements (per WPN 22-4) contained in the Grantee’s monitoring policy?
</t>
    </r>
    <r>
      <rPr>
        <i/>
        <sz val="10"/>
        <rFont val="Source Sans Pro"/>
        <family val="2"/>
      </rPr>
      <t>- Description of the relationship between the certified individuals performing the Final Inspections and to the installed work - i.e. are they independent, did they audit the home, did they work on the crew etc.
- Grantee process for ensuring that monitoring is performed in an impartial and complete manner. This must include review of the energy  modeling inputs and outputs.
- Grantee process for reviewing the success of the monitoring policies and resolving any issues that affect the quality and impartiality of the inspection process.</t>
    </r>
  </si>
  <si>
    <r>
      <t xml:space="preserve">Does the Monitoring Plan include provisions to increase both the frequency and percentage of units monitored of Subgrantees with significant or </t>
    </r>
    <r>
      <rPr>
        <sz val="10"/>
        <color theme="1"/>
        <rFont val="Source Sans Pro"/>
        <family val="2"/>
      </rPr>
      <t>repeated</t>
    </r>
    <r>
      <rPr>
        <sz val="10"/>
        <color rgb="FF0432FF"/>
        <rFont val="Source Sans Pro"/>
        <family val="2"/>
      </rPr>
      <t xml:space="preserve"> </t>
    </r>
    <r>
      <rPr>
        <sz val="10"/>
        <rFont val="Source Sans Pro"/>
        <family val="2"/>
      </rPr>
      <t>deficiencies (e.g., H&amp;S violations, poor quality installations of materials, missed major measures)?</t>
    </r>
  </si>
  <si>
    <t>Does the Monitoring Plan include the requirement that within 30 calendar days after each monitoring visit, a written report for its monitoring assessment (identifying findings, concerns, recommendations, commendations, and best practices) and any corrective actions, if applicable, be provided to the Subgrantee?</t>
  </si>
  <si>
    <t>Does the Monitoring Plan require a Subgrantee take appropriate corrective action (e.g., CAP/Quality Improvement Plan) to resolve outstanding issues in a timely manner if significant deficiencies are discovered during monitoring?</t>
  </si>
  <si>
    <t>Does the Monitoring Plan indicate an annual review of all Subgrantee financial audits?</t>
  </si>
  <si>
    <r>
      <rPr>
        <b/>
        <sz val="10"/>
        <rFont val="Source Sans Pro"/>
        <family val="2"/>
      </rPr>
      <t>REVISED QUESTION</t>
    </r>
    <r>
      <rPr>
        <sz val="10"/>
        <rFont val="Source Sans Pro"/>
        <family val="2"/>
      </rPr>
      <t>: Based on past years' budgets and expenditures, is the current proposed monitoring budget sufficient to cover Grantee described monitoring protocols?</t>
    </r>
  </si>
  <si>
    <r>
      <t>Has Grantee specified the percentage of Admin and/or T&amp;TA funds allotted for monitoring activities? (</t>
    </r>
    <r>
      <rPr>
        <b/>
        <i/>
        <sz val="10"/>
        <rFont val="Source Sans Pro"/>
        <family val="2"/>
      </rPr>
      <t xml:space="preserve">Consider in-process </t>
    </r>
    <r>
      <rPr>
        <b/>
        <i/>
        <sz val="10"/>
        <color indexed="8"/>
        <rFont val="Source Sans Pro"/>
        <family val="2"/>
      </rPr>
      <t xml:space="preserve">unit </t>
    </r>
    <r>
      <rPr>
        <b/>
        <i/>
        <sz val="10"/>
        <rFont val="Source Sans Pro"/>
        <family val="2"/>
      </rPr>
      <t>monitoring costs also</t>
    </r>
    <r>
      <rPr>
        <sz val="10"/>
        <rFont val="Source Sans Pro"/>
        <family val="2"/>
      </rPr>
      <t>)</t>
    </r>
  </si>
  <si>
    <t>Training &amp; Technical Assistance Approach and Activities (Section V.8.4)</t>
  </si>
  <si>
    <t>Did Grantee describe how the T&amp;TA plan reflects feedback from DOE monitoring visits, internal state audits, monitoring of the Subgrantees, IG reports, analysis of effectiveness, SWS updates, etc. (10 CFR 440.12(b)(7))?</t>
  </si>
  <si>
    <t>10 CFR 440.12(b)(7)</t>
  </si>
  <si>
    <t>Does the identified T&amp;TA budget align with the described training activities?</t>
  </si>
  <si>
    <t>Does the T&amp;TA Plan or section describe all required workforce credentials (e.g., Federal, State, Local and Industry requirements) including protocols  ensuring staff are supervised until credentials requirements are met?</t>
  </si>
  <si>
    <t xml:space="preserve"> Section V.8.4 of the Application Instructions</t>
  </si>
  <si>
    <t>Does the T&amp;TA plan identify mandatory trainings for Grantee/Subgrantee staff, if the T&amp;TA plan spans multiple PY, which trainings are intended for current PY and which are planned for future PY?</t>
  </si>
  <si>
    <t>Does T&amp;TA plan include non-technical trainings e.g.:
- Programmatic/Administration Training
    -Financial
    -Management
    -Conferences
    -Other</t>
  </si>
  <si>
    <t>Does Grantee T&amp;TA plan include technical trainings e.g.:
-Technical Training
    -Comprehensive Training
        -QCI/EA/CL/RIT
    -Specific Training
        -H&amp;S
        -Energy Modeling
        -Client Education
        -Conferences
        -Other</t>
  </si>
  <si>
    <t>Has Grantee developed a workforce credential plan to ensure that there are a sufficient number and distribution of certified individuals available to meet and maintain requirements?</t>
  </si>
  <si>
    <t>Does T&amp;TA Plan describe partnerships and/or contractual relationships with IREC accredited Weatherization Training Centers, ensuring comprehensive training is administered to meet the requirements of the Quality Work Plan?</t>
  </si>
  <si>
    <t>Does T&amp;TA Plan meet all requirements of the Quality Work Plan and other program guidance?</t>
  </si>
  <si>
    <t>Energy Crisis and Disaster Plan (Section V.9)</t>
  </si>
  <si>
    <r>
      <rPr>
        <b/>
        <sz val="10"/>
        <rFont val="Source Sans Pro"/>
      </rPr>
      <t>REVISED QUESTION</t>
    </r>
    <r>
      <rPr>
        <sz val="10"/>
        <rFont val="Source Sans Pro"/>
        <family val="2"/>
      </rPr>
      <t>: If the Grantee proposed an Energy Crisis/Disaster Plan, is it consistent with the current WPN -1 Application Instructions for this current Program Year?</t>
    </r>
  </si>
  <si>
    <t>Section V.9 of the Application Instructions</t>
  </si>
  <si>
    <t>Dispute Resolution Process (Section V.10)</t>
  </si>
  <si>
    <r>
      <rPr>
        <b/>
        <sz val="10"/>
        <rFont val="Source Sans Pro Regular"/>
      </rPr>
      <t>NEW QUESTION</t>
    </r>
    <r>
      <rPr>
        <sz val="10"/>
        <rFont val="Source Sans Pro Regular"/>
      </rPr>
      <t>: Does the submitted Grantee Dispute Resolution Process meet the requirements identified in the Section V.10 of the Application Instructions?</t>
    </r>
  </si>
  <si>
    <t>Section V.10 of the Application Instructions</t>
  </si>
  <si>
    <t>Investigating Allegations of Fraud, Waste and Abuse (Section V.11)</t>
  </si>
  <si>
    <r>
      <rPr>
        <b/>
        <sz val="10"/>
        <rFont val="Source Sans Pro Regular"/>
      </rPr>
      <t>NEW QUESTION</t>
    </r>
    <r>
      <rPr>
        <sz val="10"/>
        <rFont val="Source Sans Pro Regular"/>
      </rPr>
      <t>: Do the submitted procedures to investigate allegations of waste, fraud and abuse meet the requirements identified in Section V.11 and comply with 200.113 Mandatory Disclosures?</t>
    </r>
  </si>
  <si>
    <t>Section V.11 of the Application Instructions</t>
  </si>
  <si>
    <t xml:space="preserve"> plus $30,000,000 Readiness Fund</t>
  </si>
  <si>
    <t>Abbreviation</t>
  </si>
  <si>
    <t>Program Allocation</t>
  </si>
  <si>
    <t>T&amp;TA Allowance</t>
  </si>
  <si>
    <t>Total Allocation</t>
  </si>
  <si>
    <t>Readiness Fund</t>
  </si>
  <si>
    <t>TOTAL Funding</t>
  </si>
  <si>
    <t>Alabama</t>
  </si>
  <si>
    <t>AL</t>
  </si>
  <si>
    <t>Alaska</t>
  </si>
  <si>
    <t>AK</t>
  </si>
  <si>
    <t>Arizona</t>
  </si>
  <si>
    <t>AZ</t>
  </si>
  <si>
    <t>Arkansas</t>
  </si>
  <si>
    <t>AR</t>
  </si>
  <si>
    <t>California</t>
  </si>
  <si>
    <t>CA</t>
  </si>
  <si>
    <t>Colorado</t>
  </si>
  <si>
    <t>CO</t>
  </si>
  <si>
    <t>Connecticut</t>
  </si>
  <si>
    <t>CT</t>
  </si>
  <si>
    <t>Delaware</t>
  </si>
  <si>
    <t>DE</t>
  </si>
  <si>
    <t>District of Columbia</t>
  </si>
  <si>
    <t>DC</t>
  </si>
  <si>
    <t>Florida</t>
  </si>
  <si>
    <t>FL</t>
  </si>
  <si>
    <t>Georgia</t>
  </si>
  <si>
    <t>GA</t>
  </si>
  <si>
    <t>Hawaii</t>
  </si>
  <si>
    <t>HI</t>
  </si>
  <si>
    <t>Idaho</t>
  </si>
  <si>
    <t>ID</t>
  </si>
  <si>
    <t>Illinois</t>
  </si>
  <si>
    <t>IL</t>
  </si>
  <si>
    <t>Indiana</t>
  </si>
  <si>
    <t>IN</t>
  </si>
  <si>
    <t>Iowa</t>
  </si>
  <si>
    <t>IA</t>
  </si>
  <si>
    <t>Kansas</t>
  </si>
  <si>
    <t>KS</t>
  </si>
  <si>
    <t>Kentucky</t>
  </si>
  <si>
    <t>KY</t>
  </si>
  <si>
    <t>Louisiana</t>
  </si>
  <si>
    <t>LA</t>
  </si>
  <si>
    <t>Maine</t>
  </si>
  <si>
    <t>ME</t>
  </si>
  <si>
    <t>Maryland</t>
  </si>
  <si>
    <t>MD</t>
  </si>
  <si>
    <t>Massachusetts</t>
  </si>
  <si>
    <t>MA</t>
  </si>
  <si>
    <t>Michigan</t>
  </si>
  <si>
    <t>MI</t>
  </si>
  <si>
    <t>Minnesota</t>
  </si>
  <si>
    <t>MN</t>
  </si>
  <si>
    <t>Mississippi</t>
  </si>
  <si>
    <t>MS</t>
  </si>
  <si>
    <t>Missouri</t>
  </si>
  <si>
    <t>MO</t>
  </si>
  <si>
    <t>Montana</t>
  </si>
  <si>
    <t>MT</t>
  </si>
  <si>
    <t>Nebraska</t>
  </si>
  <si>
    <t>NE</t>
  </si>
  <si>
    <t>Nevada</t>
  </si>
  <si>
    <t>NV</t>
  </si>
  <si>
    <t>New Hampshire</t>
  </si>
  <si>
    <t>NH</t>
  </si>
  <si>
    <t>New Jersey</t>
  </si>
  <si>
    <t>NJ</t>
  </si>
  <si>
    <t>New Mexico</t>
  </si>
  <si>
    <t>NM</t>
  </si>
  <si>
    <t>New York</t>
  </si>
  <si>
    <t>NY</t>
  </si>
  <si>
    <t>North Carolina</t>
  </si>
  <si>
    <t>NC</t>
  </si>
  <si>
    <t>North Dakota</t>
  </si>
  <si>
    <t>ND</t>
  </si>
  <si>
    <t>Ohio</t>
  </si>
  <si>
    <t>OH</t>
  </si>
  <si>
    <t>Oklahoma</t>
  </si>
  <si>
    <t>OK</t>
  </si>
  <si>
    <t>Oregon</t>
  </si>
  <si>
    <t>OR</t>
  </si>
  <si>
    <t>Pennsylvania</t>
  </si>
  <si>
    <t>PA</t>
  </si>
  <si>
    <t>Rhode Island</t>
  </si>
  <si>
    <t>RI</t>
  </si>
  <si>
    <t>South Carolina</t>
  </si>
  <si>
    <t>SC</t>
  </si>
  <si>
    <t>South Dakota</t>
  </si>
  <si>
    <t>SD</t>
  </si>
  <si>
    <t>Tennessee</t>
  </si>
  <si>
    <t>TN</t>
  </si>
  <si>
    <t>Texas</t>
  </si>
  <si>
    <t>TX</t>
  </si>
  <si>
    <t>Utah</t>
  </si>
  <si>
    <t>UT</t>
  </si>
  <si>
    <t>Vermont</t>
  </si>
  <si>
    <t>VT</t>
  </si>
  <si>
    <t>Virginia</t>
  </si>
  <si>
    <t>VA</t>
  </si>
  <si>
    <t>Washington</t>
  </si>
  <si>
    <t>WA</t>
  </si>
  <si>
    <t>West Virginia</t>
  </si>
  <si>
    <t>WV</t>
  </si>
  <si>
    <t>Wisconsin</t>
  </si>
  <si>
    <t>WI</t>
  </si>
  <si>
    <t>Wyoming</t>
  </si>
  <si>
    <t>WY</t>
  </si>
  <si>
    <t>American Samoa</t>
  </si>
  <si>
    <t>AS</t>
  </si>
  <si>
    <t>Guam</t>
  </si>
  <si>
    <t>GU</t>
  </si>
  <si>
    <t>Puerto Rico</t>
  </si>
  <si>
    <t>PR</t>
  </si>
  <si>
    <t>Northern Mariana Islands</t>
  </si>
  <si>
    <t>MP</t>
  </si>
  <si>
    <t>Virgin Islands</t>
  </si>
  <si>
    <t>VI</t>
  </si>
  <si>
    <t>HQ T&amp;TA</t>
  </si>
  <si>
    <t>Innovation</t>
  </si>
  <si>
    <t>SERC</t>
  </si>
  <si>
    <t xml:space="preserve">Total </t>
  </si>
  <si>
    <t>*This tab can be used to analyze on a lifecycle basis questions Question 5 and Question 7 of the Budget section (Standard Form 424 A: Budget) of the Technical Evaluation. Since 2018, the review worksheet is now required: it should be easy since all new awards have no carryover and the budgeted amounts should be entered for Year 1. For completed years, enter actual costs from PAGE reporting. For an in-progress year, enter the higher of the budgeted amounts or actual expenditures from PAGE (administration costs are independent and should be treated separately from T&amp;TA costs.)  For the upcoming year, enter the proposed budget amounts. DOE project officers need to review, work with/advise grantees and revise applications as appropriate to assure GO FAO that DOE will not be over authorizing administrative or T&amp;TA resources in the proposed modification.</t>
  </si>
  <si>
    <t>Grant #:</t>
  </si>
  <si>
    <t>State:</t>
  </si>
  <si>
    <t>ADMINISTRATION</t>
  </si>
  <si>
    <t>T&amp;TA SECTION</t>
  </si>
  <si>
    <t>WRF SECTION</t>
  </si>
  <si>
    <t>Program Year (PY)</t>
  </si>
  <si>
    <t>Grantee 
Admin Budgeted</t>
  </si>
  <si>
    <t>Grantee 
Admin Expends</t>
  </si>
  <si>
    <t>Subgrantee 
Admin Budgeted</t>
  </si>
  <si>
    <t>Subgrantee 
Admin Expends</t>
  </si>
  <si>
    <t>Total Grant 
Allocation</t>
  </si>
  <si>
    <t>Grantee T&amp;TA Budgeted</t>
  </si>
  <si>
    <t>Grantee
T&amp;TA Expends</t>
  </si>
  <si>
    <t>Subgrantee T&amp;TA Budgeted</t>
  </si>
  <si>
    <t>Subgrantee
T&amp;TA Expends</t>
  </si>
  <si>
    <t>Total T&amp;TA 
Allocation</t>
  </si>
  <si>
    <t>Total T&amp;TA Expends</t>
  </si>
  <si>
    <t>WRF Carryover</t>
  </si>
  <si>
    <t>New PY WRF allocation</t>
  </si>
  <si>
    <t>Total WRF available to budget (Carryover + Allocation)</t>
  </si>
  <si>
    <t>WRF Budget submitted in PAGE</t>
  </si>
  <si>
    <t>Over/Under Budgeted WRF*</t>
  </si>
  <si>
    <t>Total WRF Expenditures</t>
  </si>
  <si>
    <t>Totals</t>
  </si>
  <si>
    <t>*WRF must be budgeted as WRF and any carryover must be budgeted as WRF.  It may not be put into program operations or any other budget category.</t>
  </si>
  <si>
    <t>FY</t>
  </si>
  <si>
    <t>Grantee 
Admin %</t>
  </si>
  <si>
    <t>% Grantee 
Admin Expends</t>
  </si>
  <si>
    <t>Subgrantee 
Admin %</t>
  </si>
  <si>
    <t>% Subgrantee 
Admin Expends</t>
  </si>
  <si>
    <t>Grantee 
T&amp;TA %</t>
  </si>
  <si>
    <t>% Grantee 
T&amp;TA Expends</t>
  </si>
  <si>
    <t>Subgrantee T&amp;TA %</t>
  </si>
  <si>
    <t>% Subgrantee 
T&amp;TA Expends</t>
  </si>
  <si>
    <t>% Total T&amp;TA Expends</t>
  </si>
  <si>
    <t>PY</t>
  </si>
  <si>
    <t>Total
WRF % Budgeted</t>
  </si>
  <si>
    <t>% Total WRF Expended</t>
  </si>
  <si>
    <t>% Over/Under budgeted</t>
  </si>
  <si>
    <t>% Total WRF Expenditures</t>
  </si>
  <si>
    <t>Capped Weatherization Cost Category Review Worksheet</t>
  </si>
  <si>
    <t>*This tab can be used to analyze on a lifecycle basis questions 5 and 9 of the Budget section of the Tech Eval (Standard Form 424 A: Budget). For completed years, enter actual costs from PAGE reporting.  For an in-progress year, enter the higher of the budgeted amounts or actual expenditures from PAGE (administration costs are independent of T&amp;TA costs.)  For the upcoming year, enter the proposed budget amounts.  DOE project officers need to review, work with/advise grantees and revise 2015 applications as appropriate to assure GO procurement that DOE will not be over authorizing administrative or T&amp;TA resources in the 2015 modification. Note: For grantees with 2 - year budget periods additional adjustments will have to be made.</t>
  </si>
  <si>
    <t>Grantee 
Admin</t>
  </si>
  <si>
    <t>Subgrantee 
Admin</t>
  </si>
  <si>
    <t>Grantee 
T&amp;TA</t>
  </si>
  <si>
    <t>Subgrantee 
T&amp;TA</t>
  </si>
  <si>
    <t>Total Grant 
Expenditures</t>
  </si>
  <si>
    <t>Comments:</t>
  </si>
  <si>
    <t>Year 1</t>
  </si>
  <si>
    <t>Year 2</t>
  </si>
  <si>
    <t>Year 3</t>
  </si>
  <si>
    <t>Year 4</t>
  </si>
  <si>
    <t>Year 5</t>
  </si>
  <si>
    <t>Year 6</t>
  </si>
  <si>
    <t>Year 7</t>
  </si>
  <si>
    <t>Total 
Admin %</t>
  </si>
  <si>
    <t>T&amp;TA* 
Authorized</t>
  </si>
  <si>
    <t>Percent T&amp;TA 
Expended</t>
  </si>
  <si>
    <t>Must be:</t>
  </si>
  <si>
    <t>Less than 5%</t>
  </si>
  <si>
    <t>Between 5% - 10%</t>
  </si>
  <si>
    <t>Less than 100%</t>
  </si>
  <si>
    <t>Less than 5% for local agencies budgeted over $350,000 annually</t>
  </si>
  <si>
    <t>Less than 10% for local agencies budgeted under $350,000 annually</t>
  </si>
  <si>
    <t>('A' indicates the allocations were later amended.)</t>
  </si>
  <si>
    <t>* From FY-2 Program Notices</t>
  </si>
  <si>
    <t>Although review at each new award limits the amount of funding budgeted to certain budget categories based on programmatic limitations on an annual basis, this reconciliation allows DOE project officers to monitor that these programmatic thresholds are not exceeded over the lifetime of the grant based on expenditures as well as the review at each annual award.</t>
  </si>
  <si>
    <t>Table may need additional modification if non-federal (i.e.. PVE) funds also included in totals.</t>
  </si>
  <si>
    <t>Project Officer enters information in the blue shaded cells.</t>
  </si>
  <si>
    <t>Dollar Amount</t>
  </si>
  <si>
    <t>Percentage Amount</t>
  </si>
  <si>
    <t>Total Dollar Amount</t>
  </si>
  <si>
    <t>DOE Formula Funding Populated from the 2025 Program Year Grant Allocations Tab</t>
  </si>
  <si>
    <t>1a</t>
  </si>
  <si>
    <t>Is this a Tribal or Territory Grant?</t>
  </si>
  <si>
    <t xml:space="preserve">        Yes</t>
  </si>
  <si>
    <t>Allowable Grantee Administrative Amount for new funding (7.5%)</t>
  </si>
  <si>
    <t>Approved Carryover from previous Program Year for Grantee Admin From Carryover Explanation (if applicable)</t>
  </si>
  <si>
    <t>Total Allowable leveraged funding from DOE allocation –  Compare to Leveraged Funding Column from budget</t>
  </si>
  <si>
    <t xml:space="preserve"> PVE Funds used for Grantee Administrative Budget (Stripper Well and Shamrock) (if applicable)</t>
  </si>
  <si>
    <t>Program Income (2CFR200.307) 
(if applicable)</t>
  </si>
  <si>
    <t>Future Program Administrative Allowances by Regulation</t>
  </si>
  <si>
    <t>Total Allowable Administrative Budget for all sources of funding</t>
  </si>
  <si>
    <t xml:space="preserve"> Grantee Administration Funds Total from Line K1 of the Budget</t>
  </si>
  <si>
    <t>Difference between lines 8 and 9 – If line 9 is greater than line 8, Grantee has exceeded regulatory administrative budget allowance</t>
  </si>
  <si>
    <t xml:space="preserve">The following calculates residual Grantee Administrative allowance which is unbudgeted </t>
  </si>
  <si>
    <t xml:space="preserve"> Administrative Funds Total from Line K1 of the Budget</t>
  </si>
  <si>
    <t>Less Carryover Amount from Line 3 
(if applicable)</t>
  </si>
  <si>
    <t xml:space="preserve"> Less PVE Funds used for Grantee Administrative Budget (Stripper Well and Shamrock) (if applicable)</t>
  </si>
  <si>
    <t>Less Program Income Budgeted For Grantee Administrative Cost (if applicable)</t>
  </si>
  <si>
    <t>Less Future Program Administrative Allowance</t>
  </si>
  <si>
    <t>Actual Budgeted Grantee Administrative Funding for new funds</t>
  </si>
  <si>
    <t>Allowable Grantee Administrative Amount for New PY Funding (7.5%)</t>
  </si>
  <si>
    <t>Remaining ALLOWABLE Grantee Unbudgeted Administrative Funds</t>
  </si>
  <si>
    <t>The amount on line 18 is the additional allowable Grantee Administration dollar amount which could be provided to Subgrantees and included in the budgeted Subgrantee administration column.</t>
  </si>
  <si>
    <t>Percentage</t>
  </si>
  <si>
    <t>DOE Formula Funding Populated from the 
Program Year 2025 Grant Allocations Tab</t>
  </si>
  <si>
    <t>Minimum Subgrantee Administration Amount 
for new funding (7.5%)</t>
  </si>
  <si>
    <r>
      <t>Approved Carryover for Subgrantee Administration (</t>
    </r>
    <r>
      <rPr>
        <i/>
        <sz val="10"/>
        <rFont val="Franklin Gothic Book"/>
        <family val="2"/>
      </rPr>
      <t>from Carryover Explanation - if applicable</t>
    </r>
    <r>
      <rPr>
        <sz val="10"/>
        <rFont val="Franklin Gothic Book"/>
        <family val="2"/>
      </rPr>
      <t>)</t>
    </r>
  </si>
  <si>
    <t>Non-DOE Leveraged Funding provided by Grantee For 
Subgrantee Administration (from Leverage column under Contract Object class category)(if applicable)</t>
  </si>
  <si>
    <t>Total PVE funding including Stripper Well and Shamrock Funds used for Subgrantee Administrative Cost (from Column under Contract Object class category)(if applicable)</t>
  </si>
  <si>
    <t>Program Income budgeted for Administrative Cost (from Program Income under Subgrantee column) (if applicable) 2CFR200.80</t>
  </si>
  <si>
    <t>Total of new funding and other funding</t>
  </si>
  <si>
    <t>If no Subgrantee has received less than $350,000 for their allocation – PROCEED to Line 10.</t>
  </si>
  <si>
    <t>Total of Subgrantee allocations less than $350,000 of NEW PY2025 DOE FUNDS ONLY (from Annual File or Subgrantee Carryover Worksheet, as applicable)</t>
  </si>
  <si>
    <t>Maximum Additional 5% Subgrantee cost Pool calculation</t>
  </si>
  <si>
    <r>
      <t>Add residual unused Grantee Administration Amount 
(</t>
    </r>
    <r>
      <rPr>
        <i/>
        <sz val="10"/>
        <rFont val="Franklin Gothic Book"/>
        <family val="2"/>
      </rPr>
      <t>pre-populated from line 23 of the 
Allowable Grantee Admin</t>
    </r>
    <r>
      <rPr>
        <sz val="10"/>
        <rFont val="Franklin Gothic Book"/>
        <family val="2"/>
      </rPr>
      <t>)</t>
    </r>
  </si>
  <si>
    <t>Total calculated maximum allowable Subgrantee Administrative funds</t>
  </si>
  <si>
    <t xml:space="preserve">Actual Budgeted Subgrantee Administration amount
from SF-424a </t>
  </si>
  <si>
    <t>Difference between actual budgeted and maximum allowable (must be greater than or equal to 0)</t>
  </si>
  <si>
    <t>PY 2025 Allowable Training and Technical Assistance (T&amp;TA) Worksheet</t>
  </si>
  <si>
    <t>Total Grantee T&amp;TA from Section B</t>
  </si>
  <si>
    <t>-</t>
  </si>
  <si>
    <t>Less Grantee T&amp;TA carryover</t>
  </si>
  <si>
    <t>Item VIII.</t>
  </si>
  <si>
    <t>Proposed new Grantee T&amp;TA funds</t>
  </si>
  <si>
    <t>Total Subgrantee T&amp;TA funds from Section B</t>
  </si>
  <si>
    <t>Less Subgrantee T&amp;TA carryover</t>
  </si>
  <si>
    <t>Item IX.</t>
  </si>
  <si>
    <t>Proposed new Subgrantee T&amp;TA funds</t>
  </si>
  <si>
    <t>Item X.</t>
  </si>
  <si>
    <r>
      <rPr>
        <b/>
        <sz val="10"/>
        <rFont val="Franklin Gothic Book"/>
        <family val="2"/>
      </rPr>
      <t xml:space="preserve">Add Items VIII and IX </t>
    </r>
    <r>
      <rPr>
        <sz val="10"/>
        <rFont val="Franklin Gothic Book"/>
        <family val="2"/>
      </rPr>
      <t xml:space="preserve">
(This is the total proposed new T&amp;TA funding)</t>
    </r>
  </si>
  <si>
    <t>Item XI.</t>
  </si>
  <si>
    <t>Total T&amp;TA funds allocated to this Grantee in 
Weatherization Program Notice (WPN) XX-2</t>
  </si>
  <si>
    <t>If Item X is less than or equal to Item XI, then T&amp;TA budgeted is okay and the PVE can be skipped.</t>
  </si>
  <si>
    <t>If the amount budgeted is more than the allocation and the Grantee also included new PVE (i.e. Exxon, Stripper Well) funds as part of the budget, the section 3.0 of the annual guidance indicates the Grantee may increase the 
T&amp;TA category by 5% of the new PVE funds.</t>
  </si>
  <si>
    <t>Total New PVE Funds</t>
  </si>
  <si>
    <t>x</t>
  </si>
  <si>
    <t>Item XII.</t>
  </si>
  <si>
    <t>Amount T&amp;TA may be increased above the allocation amount.</t>
  </si>
  <si>
    <t>Add Item XI &amp; Item XII (Maximum allowable T&amp;TA)</t>
  </si>
  <si>
    <t>Carryover can be added back to this amount, assuming Section 2.5 of the annual guidance requiring T&amp;TA carryover to be adequately justified or the funds need to be budgeted under program operations to increase production.</t>
  </si>
  <si>
    <t>Additional T&amp;TA may not be calculated for other non-federal sources of funding included in the grant budget.  But, the Grantee would be entitled to budget DOE funds under the leveraging category for appropriate activities.</t>
  </si>
  <si>
    <t>FORMULA GRANT TECHNICAL EVALUATION 2025</t>
  </si>
  <si>
    <t>Programmatic Project Officer</t>
  </si>
  <si>
    <t>Technical Project Officer</t>
  </si>
  <si>
    <r>
      <t xml:space="preserve">No (N) responses indicate a highlighted issue to be discussed further with specialist and/or Grantee.  Concerns identified 
in this document shall be </t>
    </r>
    <r>
      <rPr>
        <b/>
        <i/>
        <sz val="10"/>
        <color indexed="10"/>
        <rFont val="Source Sans Pro"/>
        <family val="2"/>
      </rPr>
      <t>addressed</t>
    </r>
    <r>
      <rPr>
        <b/>
        <i/>
        <sz val="10"/>
        <rFont val="Source Sans Pro"/>
        <family val="2"/>
      </rPr>
      <t xml:space="preserve"> prior to award and the resolution included in the </t>
    </r>
    <r>
      <rPr>
        <b/>
        <i/>
        <sz val="10"/>
        <color indexed="17"/>
        <rFont val="Source Sans Pro"/>
        <family val="2"/>
      </rPr>
      <t>Formula Award Eval and Recommendation (FAER)</t>
    </r>
  </si>
  <si>
    <t>REVISED QUESTION: Are all required documents (and optional documents, if applicable) attached to the SF-424? See Application Instructions, Page 11 for full list.</t>
  </si>
  <si>
    <t xml:space="preserve"> PY2020 Annual Program Guidance and PY Program Allocations</t>
  </si>
  <si>
    <t>PY2025 Application Package</t>
  </si>
  <si>
    <t>If the Grantee is requesting WRF carryover, has the Grantee identified carryover funds going back into the WRF budget? The correct answer must be yes, as WRF cannot be moved to any other budget category.</t>
  </si>
  <si>
    <t>Is the total budget for Grantee Administration in Section B less than or equal to 7.5% of the new award funds, plus approved carryover of Grantee Administration funds (if any)? Refer to the Allowable Grantee Admin Tab</t>
  </si>
  <si>
    <t>Are the total reported Grantee administration fund expenditures for all years of the grant period prior to this Program Year's Application less than or equal to 7.5% of the total grant funds awarded? Refer to the QPR and the Limitations tab (optional).</t>
  </si>
  <si>
    <t>Subgrantee Administration budget amount (from the Allowable Subgrantee Admin tab). NOTE: amount will pre-populate when figure is added into the Allowable Grantee Admin worksheet</t>
  </si>
  <si>
    <t>Is the total budget for Subgrantee Administration in Section B at least 7.5% of the new award funds, and no more than the total calculated maximum allowable Subgrantee Administration funds in Cell E14 of the Allowable Subgrantee Admin tab?</t>
  </si>
  <si>
    <t>Is the sum of the amounts budgeted for Grantee T&amp;TA and Subgrantee T&amp;TA less than or equal to the maximum T&amp;TA amount authorized in the annual award allocation? Refer to the T&amp;TA Tab</t>
  </si>
  <si>
    <t>Are the total reported T&amp;TA fund expenditures for all years of the grant period prior to this Program Year's Application less than or equal to the total maximum T&amp;TA funds authorized during those years? Refer to the QPR and Limitations tab (optional)</t>
  </si>
  <si>
    <t>NEW QUESTION: Has the Grantee provided justification to reprogram more than 10% of their new annual T&amp;TA allocation to Program Operations (as an attachment titled “Reprogramming T&amp;TA funds” to the SF424)?</t>
  </si>
  <si>
    <t>Are items identified in the “Equipment” Object Class category estimated to cost $5,000 or more per item (not aggregated)? Any items estimated to cost less than $5,000 per item should be identified in the “Supplies” category. (10 CFR 440.18(d)(6))</t>
  </si>
  <si>
    <t>Do the budgeted expenses and stated purpose for each contract appear reasonable? If no, please identify the specific budget category and details to why it is not reasonable. (Grantees need to be more descriptive in the stated purpose of the contracts)</t>
  </si>
  <si>
    <t>IV. Annual File (which serves as the State of Project Objectives)</t>
  </si>
  <si>
    <t>Is the information complete in the Subgrantee detail of the Annual File? (e.g., Agency name, address, type of agency, counties served, sources of labor, Subgrantee allocation, expected production)</t>
  </si>
  <si>
    <t>Is the proposed average cost per dwelling unit (ACPU) calculated less than the amount authorized in the program guidance for this grant year? (ACPU for PY 2025 is $8,547)</t>
  </si>
  <si>
    <t>Application Instructions - Section IV.2 WAP Production Schedule</t>
  </si>
  <si>
    <t>DOE-Funded Leveraging Activities (IV.4)</t>
  </si>
  <si>
    <r>
      <t>Does the Grantee's PAC meet at least annually and do the PAC meeting notes attached to the application indicate they are actively involved in the development of the WAP plan? (</t>
    </r>
    <r>
      <rPr>
        <i/>
        <sz val="10"/>
        <rFont val="Source Sans Pro"/>
        <family val="2"/>
      </rPr>
      <t>Notes should be listed as an attachment to the SF-424</t>
    </r>
    <r>
      <rPr>
        <sz val="10"/>
        <rFont val="Source Sans Pro"/>
        <family val="2"/>
      </rPr>
      <t>)</t>
    </r>
  </si>
  <si>
    <r>
      <t xml:space="preserve">Was public notification of the proposed plan made available at least 10 </t>
    </r>
    <r>
      <rPr>
        <b/>
        <sz val="10"/>
        <rFont val="Source Sans Pro"/>
        <family val="2"/>
      </rPr>
      <t>calendar</t>
    </r>
    <r>
      <rPr>
        <sz val="10"/>
        <rFont val="Source Sans Pro"/>
        <family val="2"/>
      </rPr>
      <t xml:space="preserve"> days prior to the hearing to allow for public comment and review? (</t>
    </r>
    <r>
      <rPr>
        <i/>
        <sz val="10"/>
        <rFont val="Source Sans Pro"/>
        <family val="2"/>
      </rPr>
      <t>Grantee must provide verification of posting as an attachment to the application.</t>
    </r>
    <r>
      <rPr>
        <sz val="10"/>
        <rFont val="Source Sans Pro"/>
        <family val="2"/>
      </rPr>
      <t>)</t>
    </r>
  </si>
  <si>
    <t>Have the public hearing transcript and any written submissions been provided by the Grantee and reviewed by the Project Officer? (SF-424 attachment)</t>
  </si>
  <si>
    <t>Miscellaneous (Section IV. 7)</t>
  </si>
  <si>
    <r>
      <t>Based on the Monitoring Report and any other known factors, do you recommend Grantee be on the preferred ASAP Advance payment method? If Yes, no further action required. If No, please indicate reasons for recommending an alternative payment method.</t>
    </r>
    <r>
      <rPr>
        <b/>
        <sz val="10"/>
        <rFont val="Arial Unicode MS"/>
        <family val="2"/>
      </rPr>
      <t/>
    </r>
  </si>
  <si>
    <r>
      <rPr>
        <b/>
        <sz val="10"/>
        <rFont val="Source Sans Pro"/>
        <family val="2"/>
      </rPr>
      <t xml:space="preserve">Note: </t>
    </r>
    <r>
      <rPr>
        <sz val="10"/>
        <rFont val="Source Sans Pro"/>
        <family val="2"/>
      </rPr>
      <t>ASAP Advance is the preferred payment method for Grantees not at risk. ASAP Advance - Approval Required is the payment method for Grantees not performing and/or at-risk.</t>
    </r>
  </si>
  <si>
    <r>
      <t xml:space="preserve">VI. Master File </t>
    </r>
    <r>
      <rPr>
        <b/>
        <sz val="10"/>
        <color indexed="10"/>
        <rFont val="Source Sans Pro"/>
        <family val="2"/>
      </rPr>
      <t>(To be updated and reivewed annually)</t>
    </r>
  </si>
  <si>
    <t>Has the Grantee clearly explained what household eligibility basis will be used in the Program (e.g., 200% poverty level, categorical eligibility or LIHEAP qualified)?</t>
  </si>
  <si>
    <t>Section V.1.1 of the Application Instructions</t>
  </si>
  <si>
    <t>Did the Grantee define the age threshold used for eligible children in the household?  (e.g. age 19 or less for eligible "children")</t>
  </si>
  <si>
    <t>REVISED QUESTION: If the approved energy audit will expire within 12 months, is the Grantee prepared to re-submit their audit for approval (six months prior to the expiration date)?</t>
  </si>
  <si>
    <t>If reported multifamily units comprise 20% or more of total units, does the Master File identify an approved multifamily energy audit tool and date approved (per WPN 23-6)?</t>
  </si>
  <si>
    <t>If reported multifamily units comprise less than 20% of total units, does the Master File state that individual multifamily projects must be submitted/approved by DOE prior to commencing the project?</t>
  </si>
  <si>
    <t>REVISED QUESTION: Based on past years' budgets and expenditures, is the current proposed monitoring budget sufficient to cover Grantee described monitoring protocols?</t>
  </si>
  <si>
    <t>Training &amp; Technical Assistance (Section V.8.4)</t>
  </si>
  <si>
    <t>Section 8 of the Application Instructions</t>
  </si>
  <si>
    <t>REVISED QUESTION: If the Grantee proposed an Energy Crisis/Disaster Plan, is it consistent with the current WPN -1 Application Instructions for this current Program Year?</t>
  </si>
  <si>
    <t>Section 9 of the Application Instructions</t>
  </si>
  <si>
    <t xml:space="preserve">PY 2025 Planning Estimates Per WAP Memo 139: </t>
  </si>
  <si>
    <t>7/1/2025 - 6/30/2026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</si>
</sst>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0_);[Red]\(&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quot;$&quot;#,##0.00"/>
    <numFmt numFmtId="165" formatCode=";;;"/>
    <numFmt numFmtId="166" formatCode="0.000%"/>
    <numFmt numFmtId="167" formatCode="0.0%"/>
    <numFmt numFmtId="168" formatCode="_(&quot;$&quot;* #,##0_);_(&quot;$&quot;* \(#,##0\);_(&quot;$&quot;* &quot;-&quot;??_);_(@_)"/>
    <numFmt numFmtId="169" formatCode="&quot;$&quot;#,##0"/>
  </numFmts>
  <fonts count="147">
    <font>
      <sz val="10"/>
      <name val="Arial"/>
    </font>
    <font>
      <sz val="8"/>
      <name val="Arial"/>
      <family val="2"/>
    </font>
    <font>
      <sz val="10"/>
      <name val="Tahoma"/>
      <family val="2"/>
    </font>
    <font>
      <sz val="10"/>
      <name val="Arial Unicode MS"/>
      <family val="2"/>
    </font>
    <font>
      <b/>
      <sz val="12"/>
      <color indexed="60"/>
      <name val="Arial Unicode MS"/>
      <family val="2"/>
    </font>
    <font>
      <sz val="8"/>
      <name val="Arial Unicode MS"/>
      <family val="2"/>
    </font>
    <font>
      <b/>
      <sz val="10"/>
      <name val="Arial Unicode MS"/>
      <family val="2"/>
    </font>
    <font>
      <sz val="10"/>
      <name val="Arial"/>
      <family val="2"/>
    </font>
    <font>
      <sz val="14"/>
      <name val="Times New Roman"/>
      <family val="1"/>
    </font>
    <font>
      <sz val="12"/>
      <name val="Tahoma"/>
      <family val="2"/>
    </font>
    <font>
      <sz val="12"/>
      <name val="Arial"/>
      <family val="2"/>
    </font>
    <font>
      <b/>
      <sz val="11"/>
      <name val="Tahoma"/>
      <family val="2"/>
    </font>
    <font>
      <i/>
      <sz val="7"/>
      <name val="Arial Unicode MS"/>
      <family val="2"/>
    </font>
    <font>
      <b/>
      <i/>
      <sz val="10"/>
      <name val="Arial Unicode MS"/>
      <family val="2"/>
    </font>
    <font>
      <b/>
      <sz val="10"/>
      <name val="Arial"/>
      <family val="2"/>
    </font>
    <font>
      <b/>
      <sz val="10"/>
      <color indexed="60"/>
      <name val="Arial Unicode MS"/>
      <family val="2"/>
    </font>
    <font>
      <b/>
      <sz val="14"/>
      <name val="Tahoma"/>
      <family val="2"/>
    </font>
    <font>
      <sz val="11"/>
      <name val="Times New Roman"/>
      <family val="1"/>
    </font>
    <font>
      <i/>
      <sz val="10"/>
      <name val="Arial Unicode MS"/>
      <family val="2"/>
    </font>
    <font>
      <b/>
      <i/>
      <sz val="10"/>
      <name val="Arial"/>
      <family val="2"/>
    </font>
    <font>
      <sz val="7"/>
      <name val="Arial Unicode MS"/>
      <family val="2"/>
    </font>
    <font>
      <i/>
      <u/>
      <sz val="10"/>
      <name val="Arial Unicode MS"/>
      <family val="2"/>
    </font>
    <font>
      <u/>
      <sz val="8"/>
      <name val="Arial"/>
      <family val="2"/>
    </font>
    <font>
      <sz val="10"/>
      <color indexed="10"/>
      <name val="Arial Unicode MS"/>
      <family val="2"/>
    </font>
    <font>
      <u/>
      <sz val="7"/>
      <name val="Arial"/>
      <family val="2"/>
    </font>
    <font>
      <u/>
      <sz val="10"/>
      <name val="Arial Unicode MS"/>
      <family val="2"/>
    </font>
    <font>
      <b/>
      <sz val="10"/>
      <color indexed="10"/>
      <name val="Arial Unicode MS"/>
      <family val="2"/>
    </font>
    <font>
      <b/>
      <i/>
      <sz val="10"/>
      <color indexed="10"/>
      <name val="Arial"/>
      <family val="2"/>
    </font>
    <font>
      <sz val="8"/>
      <color indexed="10"/>
      <name val="Arial Unicode MS"/>
      <family val="2"/>
    </font>
    <font>
      <i/>
      <sz val="12"/>
      <name val="Arial Unicode MS"/>
      <family val="2"/>
    </font>
    <font>
      <i/>
      <sz val="10"/>
      <name val="Arial"/>
      <family val="2"/>
    </font>
    <font>
      <b/>
      <i/>
      <sz val="12"/>
      <name val="Arial Unicode MS"/>
      <family val="2"/>
    </font>
    <font>
      <b/>
      <sz val="14"/>
      <name val="Arial"/>
      <family val="2"/>
    </font>
    <font>
      <b/>
      <sz val="12"/>
      <name val="Arial"/>
      <family val="2"/>
    </font>
    <font>
      <b/>
      <u/>
      <sz val="10"/>
      <name val="Arial"/>
      <family val="2"/>
    </font>
    <font>
      <sz val="10"/>
      <color indexed="12"/>
      <name val="Arial"/>
      <family val="2"/>
    </font>
    <font>
      <sz val="10"/>
      <name val="Arial"/>
      <family val="2"/>
    </font>
    <font>
      <sz val="11"/>
      <color rgb="FF9C0006"/>
      <name val="Calibri"/>
      <family val="2"/>
      <scheme val="minor"/>
    </font>
    <font>
      <u/>
      <sz val="10"/>
      <color theme="10"/>
      <name val="Arial"/>
      <family val="2"/>
    </font>
    <font>
      <sz val="10"/>
      <color rgb="FF9C6500"/>
      <name val="Arial"/>
      <family val="2"/>
    </font>
    <font>
      <sz val="11"/>
      <color theme="1"/>
      <name val="Calibri"/>
      <family val="2"/>
      <scheme val="minor"/>
    </font>
    <font>
      <sz val="10"/>
      <color rgb="FFFF0000"/>
      <name val="Arial Unicode MS"/>
      <family val="2"/>
    </font>
    <font>
      <sz val="10"/>
      <color rgb="FFFF0000"/>
      <name val="Arial"/>
      <family val="2"/>
    </font>
    <font>
      <b/>
      <sz val="10"/>
      <color rgb="FFFF0000"/>
      <name val="Arial Unicode MS"/>
      <family val="2"/>
    </font>
    <font>
      <u/>
      <sz val="8"/>
      <color rgb="FFFF0000"/>
      <name val="Arial"/>
      <family val="2"/>
    </font>
    <font>
      <b/>
      <i/>
      <sz val="10"/>
      <color rgb="FFFF0000"/>
      <name val="Arial"/>
      <family val="2"/>
    </font>
    <font>
      <b/>
      <sz val="14"/>
      <color rgb="FF000000"/>
      <name val="Times New Roman"/>
      <family val="1"/>
    </font>
    <font>
      <b/>
      <sz val="12"/>
      <name val="Franklin Gothic Book"/>
      <family val="2"/>
    </font>
    <font>
      <sz val="10"/>
      <name val="Franklin Gothic Book"/>
      <family val="2"/>
    </font>
    <font>
      <b/>
      <sz val="11"/>
      <name val="Franklin Gothic Book"/>
      <family val="2"/>
    </font>
    <font>
      <sz val="11"/>
      <name val="Franklin Gothic Book"/>
      <family val="2"/>
    </font>
    <font>
      <sz val="11"/>
      <color rgb="FFFF0000"/>
      <name val="Franklin Gothic Book"/>
      <family val="2"/>
    </font>
    <font>
      <b/>
      <i/>
      <sz val="11"/>
      <name val="Franklin Gothic Book"/>
      <family val="2"/>
    </font>
    <font>
      <b/>
      <sz val="10"/>
      <name val="Franklin Gothic Book"/>
      <family val="2"/>
    </font>
    <font>
      <b/>
      <sz val="12"/>
      <name val="Franklin Gothic Medium"/>
      <family val="2"/>
    </font>
    <font>
      <sz val="12"/>
      <name val="Franklin Gothic Book"/>
      <family val="2"/>
    </font>
    <font>
      <i/>
      <sz val="10"/>
      <name val="Franklin Gothic Book"/>
      <family val="2"/>
    </font>
    <font>
      <sz val="10"/>
      <name val="Source Sans Pro Regular"/>
    </font>
    <font>
      <b/>
      <sz val="10"/>
      <name val="Source Sans Pro Regular"/>
    </font>
    <font>
      <sz val="12"/>
      <name val="Source Sans Pro Regular"/>
    </font>
    <font>
      <b/>
      <sz val="12"/>
      <name val="Source Sans Pro Regular"/>
    </font>
    <font>
      <i/>
      <sz val="12"/>
      <name val="Source Sans Pro Regular"/>
    </font>
    <font>
      <sz val="12"/>
      <color theme="1"/>
      <name val="Source Sans Pro Regular"/>
    </font>
    <font>
      <b/>
      <sz val="9"/>
      <name val="Source Sans Pro Regular"/>
    </font>
    <font>
      <sz val="12"/>
      <name val="Source Sans Pro"/>
      <family val="2"/>
    </font>
    <font>
      <sz val="12"/>
      <color rgb="FF000000"/>
      <name val="Source Sans Pro"/>
      <family val="2"/>
    </font>
    <font>
      <sz val="12"/>
      <color rgb="FF9C0006"/>
      <name val="Source Sans Pro Regular"/>
    </font>
    <font>
      <b/>
      <sz val="12"/>
      <name val="Source Sans Pro Bold"/>
    </font>
    <font>
      <i/>
      <sz val="9"/>
      <name val="Franklin Gothic Book"/>
      <family val="2"/>
    </font>
    <font>
      <i/>
      <sz val="8"/>
      <name val="Franklin Gothic Book"/>
      <family val="2"/>
    </font>
    <font>
      <sz val="9"/>
      <color theme="1"/>
      <name val="Source Sans Pro Regular"/>
    </font>
    <font>
      <b/>
      <sz val="12"/>
      <color theme="8" tint="-0.249977111117893"/>
      <name val="Source Sans Pro Regular"/>
    </font>
    <font>
      <b/>
      <sz val="14"/>
      <name val="Source Sans Pro"/>
      <family val="2"/>
    </font>
    <font>
      <sz val="11"/>
      <name val="Source Sans Pro"/>
      <family val="2"/>
    </font>
    <font>
      <sz val="10"/>
      <name val="Source Sans Pro"/>
      <family val="2"/>
    </font>
    <font>
      <b/>
      <sz val="11"/>
      <name val="Source Sans Pro"/>
      <family val="2"/>
    </font>
    <font>
      <b/>
      <sz val="10"/>
      <name val="Source Sans Pro"/>
      <family val="2"/>
    </font>
    <font>
      <b/>
      <sz val="10"/>
      <color indexed="60"/>
      <name val="Source Sans Pro"/>
      <family val="2"/>
    </font>
    <font>
      <b/>
      <sz val="9"/>
      <color indexed="60"/>
      <name val="Source Sans Pro"/>
      <family val="2"/>
    </font>
    <font>
      <b/>
      <i/>
      <sz val="9.5"/>
      <name val="Source Sans Pro"/>
      <family val="2"/>
    </font>
    <font>
      <b/>
      <i/>
      <sz val="9.5"/>
      <color indexed="10"/>
      <name val="Source Sans Pro"/>
      <family val="2"/>
    </font>
    <font>
      <b/>
      <i/>
      <sz val="9.5"/>
      <color indexed="17"/>
      <name val="Source Sans Pro"/>
      <family val="2"/>
    </font>
    <font>
      <b/>
      <i/>
      <sz val="9.5"/>
      <color rgb="FFC00000"/>
      <name val="Source Sans Pro"/>
      <family val="2"/>
    </font>
    <font>
      <b/>
      <i/>
      <sz val="9.5"/>
      <color theme="1"/>
      <name val="Source Sans Pro"/>
      <family val="2"/>
    </font>
    <font>
      <b/>
      <i/>
      <sz val="9.5"/>
      <color theme="6" tint="-0.249977111117893"/>
      <name val="Source Sans Pro"/>
      <family val="2"/>
    </font>
    <font>
      <b/>
      <i/>
      <sz val="9.5"/>
      <color rgb="FF0070C0"/>
      <name val="Source Sans Pro"/>
      <family val="2"/>
    </font>
    <font>
      <b/>
      <i/>
      <sz val="9.5"/>
      <color theme="9" tint="-0.249977111117893"/>
      <name val="Source Sans Pro"/>
      <family val="2"/>
    </font>
    <font>
      <b/>
      <sz val="12"/>
      <color indexed="60"/>
      <name val="Source Sans Pro"/>
      <family val="2"/>
    </font>
    <font>
      <b/>
      <sz val="10"/>
      <color theme="1"/>
      <name val="Source Sans Pro"/>
      <family val="2"/>
    </font>
    <font>
      <i/>
      <sz val="10"/>
      <color theme="1"/>
      <name val="Source Sans Pro"/>
      <family val="2"/>
    </font>
    <font>
      <sz val="10"/>
      <color theme="1"/>
      <name val="Source Sans Pro"/>
      <family val="2"/>
    </font>
    <font>
      <b/>
      <i/>
      <sz val="7"/>
      <name val="Source Sans Pro"/>
      <family val="2"/>
    </font>
    <font>
      <u/>
      <sz val="10"/>
      <color theme="10"/>
      <name val="Source Sans Pro"/>
      <family val="2"/>
    </font>
    <font>
      <sz val="9"/>
      <name val="Source Sans Pro"/>
      <family val="2"/>
    </font>
    <font>
      <i/>
      <sz val="10"/>
      <name val="Source Sans Pro"/>
      <family val="2"/>
    </font>
    <font>
      <b/>
      <u/>
      <sz val="10"/>
      <color theme="1"/>
      <name val="Source Sans Pro"/>
      <family val="2"/>
    </font>
    <font>
      <i/>
      <sz val="7"/>
      <name val="Source Sans Pro"/>
      <family val="2"/>
    </font>
    <font>
      <u/>
      <sz val="10"/>
      <name val="Source Sans Pro"/>
      <family val="2"/>
    </font>
    <font>
      <b/>
      <i/>
      <sz val="10"/>
      <color theme="1"/>
      <name val="Source Sans Pro"/>
      <family val="2"/>
    </font>
    <font>
      <b/>
      <i/>
      <sz val="10"/>
      <name val="Source Sans Pro"/>
      <family val="2"/>
    </font>
    <font>
      <sz val="14"/>
      <name val="Source Sans Pro"/>
      <family val="2"/>
    </font>
    <font>
      <b/>
      <sz val="12"/>
      <name val="Source Sans Pro"/>
      <family val="2"/>
    </font>
    <font>
      <sz val="10"/>
      <color rgb="FFFF0000"/>
      <name val="Source Sans Pro"/>
      <family val="2"/>
    </font>
    <font>
      <i/>
      <sz val="7"/>
      <color theme="1"/>
      <name val="Source Sans Pro"/>
      <family val="2"/>
    </font>
    <font>
      <i/>
      <sz val="12"/>
      <name val="Source Sans Pro"/>
      <family val="2"/>
    </font>
    <font>
      <b/>
      <i/>
      <sz val="12"/>
      <name val="Source Sans Pro"/>
      <family val="2"/>
    </font>
    <font>
      <i/>
      <sz val="10"/>
      <color indexed="8"/>
      <name val="Source Sans Pro"/>
      <family val="2"/>
    </font>
    <font>
      <i/>
      <u/>
      <sz val="10"/>
      <name val="Source Sans Pro"/>
      <family val="2"/>
    </font>
    <font>
      <sz val="11"/>
      <color theme="1"/>
      <name val="Source Sans Pro"/>
      <family val="2"/>
    </font>
    <font>
      <sz val="10"/>
      <color theme="0"/>
      <name val="Source Sans Pro"/>
      <family val="2"/>
    </font>
    <font>
      <sz val="11"/>
      <color theme="0"/>
      <name val="Source Sans Pro"/>
      <family val="2"/>
    </font>
    <font>
      <sz val="10"/>
      <color indexed="8"/>
      <name val="Source Sans Pro"/>
      <family val="2"/>
    </font>
    <font>
      <b/>
      <sz val="10"/>
      <color indexed="8"/>
      <name val="Source Sans Pro"/>
      <family val="2"/>
    </font>
    <font>
      <sz val="8"/>
      <name val="Source Sans Pro"/>
      <family val="2"/>
    </font>
    <font>
      <sz val="8"/>
      <color indexed="8"/>
      <name val="Source Sans Pro"/>
      <family val="2"/>
    </font>
    <font>
      <b/>
      <sz val="8"/>
      <name val="Source Sans Pro"/>
      <family val="2"/>
    </font>
    <font>
      <b/>
      <sz val="11"/>
      <color theme="1"/>
      <name val="Source Sans Pro"/>
      <family val="2"/>
    </font>
    <font>
      <sz val="10"/>
      <color rgb="FF0432FF"/>
      <name val="Source Sans Pro"/>
      <family val="2"/>
    </font>
    <font>
      <b/>
      <i/>
      <sz val="10"/>
      <color indexed="8"/>
      <name val="Source Sans Pro"/>
      <family val="2"/>
    </font>
    <font>
      <sz val="11"/>
      <color rgb="FF0432FF"/>
      <name val="Source Sans Pro"/>
      <family val="2"/>
    </font>
    <font>
      <i/>
      <sz val="9"/>
      <name val="Source Sans Pro"/>
      <family val="2"/>
    </font>
    <font>
      <b/>
      <sz val="10"/>
      <color rgb="FFFF0000"/>
      <name val="Source Sans Pro"/>
      <family val="2"/>
    </font>
    <font>
      <sz val="9"/>
      <color rgb="FFFF0000"/>
      <name val="Source Sans Pro"/>
      <family val="2"/>
    </font>
    <font>
      <b/>
      <i/>
      <sz val="10"/>
      <color indexed="10"/>
      <name val="Source Sans Pro"/>
      <family val="2"/>
    </font>
    <font>
      <b/>
      <i/>
      <sz val="10"/>
      <color indexed="17"/>
      <name val="Source Sans Pro"/>
      <family val="2"/>
    </font>
    <font>
      <b/>
      <sz val="9"/>
      <name val="Source Sans Pro"/>
      <family val="2"/>
    </font>
    <font>
      <b/>
      <sz val="10"/>
      <color indexed="10"/>
      <name val="Source Sans Pro"/>
      <family val="2"/>
    </font>
    <font>
      <u/>
      <sz val="9"/>
      <name val="Source Sans Pro"/>
      <family val="2"/>
    </font>
    <font>
      <i/>
      <sz val="10"/>
      <name val="Source Sans Pro SemiBold"/>
      <family val="2"/>
    </font>
    <font>
      <b/>
      <sz val="14"/>
      <name val="Source Sans Pro"/>
    </font>
    <font>
      <u/>
      <sz val="10"/>
      <color theme="10"/>
      <name val="Source Sans Pro Regular"/>
    </font>
    <font>
      <b/>
      <sz val="10"/>
      <name val="Source Sans Pro"/>
    </font>
    <font>
      <sz val="10"/>
      <name val="Source Sans Pro"/>
    </font>
    <font>
      <b/>
      <sz val="10"/>
      <color theme="1"/>
      <name val="Source Sans Pro"/>
    </font>
    <font>
      <sz val="10"/>
      <color theme="1"/>
      <name val="Source Sans Pro"/>
    </font>
    <font>
      <b/>
      <i/>
      <sz val="10"/>
      <name val="Source Sans Pro"/>
    </font>
    <font>
      <b/>
      <sz val="12"/>
      <color theme="1"/>
      <name val="Source Sans Pro Regular"/>
    </font>
    <font>
      <b/>
      <sz val="14"/>
      <color theme="1"/>
      <name val="Source Sans Pro Regular"/>
    </font>
    <font>
      <sz val="14"/>
      <color theme="1"/>
      <name val="Source Sans Pro Bold"/>
    </font>
    <font>
      <b/>
      <i/>
      <sz val="7"/>
      <name val="Source Sans Pro"/>
    </font>
    <font>
      <i/>
      <sz val="7"/>
      <name val="Source Sans Pro Regular"/>
    </font>
    <font>
      <b/>
      <i/>
      <sz val="7"/>
      <name val="Source Sans Pro Regular"/>
    </font>
    <font>
      <b/>
      <i/>
      <sz val="10"/>
      <name val="Source Sans Pro Regular"/>
    </font>
    <font>
      <sz val="11"/>
      <color theme="1"/>
      <name val="Source Sans Pro Regular"/>
    </font>
    <font>
      <sz val="9"/>
      <name val="Source Sans Pro Regular"/>
    </font>
    <font>
      <sz val="10"/>
      <color rgb="FF000000"/>
      <name val="Source Sans Pro"/>
    </font>
    <font>
      <i/>
      <sz val="10"/>
      <color rgb="FF000000"/>
      <name val="Source Sans Pro"/>
    </font>
  </fonts>
  <fills count="26">
    <fill>
      <patternFill patternType="none"/>
    </fill>
    <fill>
      <patternFill patternType="gray125"/>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4" tint="0.39997558519241921"/>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rgb="FF92D050"/>
        <bgColor indexed="64"/>
      </patternFill>
    </fill>
    <fill>
      <patternFill patternType="solid">
        <fgColor rgb="FF0070C0"/>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bgColor indexed="64"/>
      </patternFill>
    </fill>
    <fill>
      <patternFill patternType="solid">
        <fgColor rgb="FF92D050"/>
        <bgColor rgb="FF000000"/>
      </patternFill>
    </fill>
    <fill>
      <patternFill patternType="solid">
        <fgColor theme="8" tint="0.59996337778862885"/>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ck">
        <color indexed="64"/>
      </left>
      <right/>
      <top/>
      <bottom style="thin">
        <color indexed="64"/>
      </bottom>
      <diagonal/>
    </border>
    <border>
      <left/>
      <right style="thick">
        <color indexed="64"/>
      </right>
      <top/>
      <bottom style="thin">
        <color indexed="64"/>
      </bottom>
      <diagonal/>
    </border>
    <border>
      <left/>
      <right/>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ck">
        <color rgb="FF00B050"/>
      </left>
      <right style="thick">
        <color rgb="FF00B050"/>
      </right>
      <top style="thick">
        <color rgb="FF00B050"/>
      </top>
      <bottom style="thick">
        <color rgb="FF00B050"/>
      </bottom>
      <diagonal/>
    </border>
    <border>
      <left style="thick">
        <color rgb="FF00B050"/>
      </left>
      <right style="medium">
        <color indexed="64"/>
      </right>
      <top style="thick">
        <color rgb="FF00B050"/>
      </top>
      <bottom style="thick">
        <color rgb="FF00B050"/>
      </bottom>
      <diagonal/>
    </border>
    <border>
      <left/>
      <right style="thick">
        <color rgb="FF00B050"/>
      </right>
      <top style="thin">
        <color indexed="64"/>
      </top>
      <bottom style="thin">
        <color indexed="64"/>
      </bottom>
      <diagonal/>
    </border>
    <border>
      <left/>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bottom/>
      <diagonal/>
    </border>
    <border>
      <left style="thin">
        <color indexed="64"/>
      </left>
      <right style="thin">
        <color indexed="64"/>
      </right>
      <top style="thin">
        <color indexed="64"/>
      </top>
      <bottom style="thin">
        <color theme="1"/>
      </bottom>
      <diagonal/>
    </border>
    <border>
      <left style="thin">
        <color theme="0" tint="-0.14999847407452621"/>
      </left>
      <right style="thin">
        <color theme="1"/>
      </right>
      <top style="thin">
        <color theme="1"/>
      </top>
      <bottom style="thin">
        <color theme="1"/>
      </bottom>
      <diagonal/>
    </border>
    <border>
      <left style="thin">
        <color theme="0" tint="-0.14999847407452621"/>
      </left>
      <right style="thin">
        <color theme="0" tint="-0.14999847407452621"/>
      </right>
      <top style="thin">
        <color theme="0" tint="-0.14999847407452621"/>
      </top>
      <bottom style="thin">
        <color theme="1"/>
      </bottom>
      <diagonal/>
    </border>
    <border>
      <left style="thin">
        <color theme="1"/>
      </left>
      <right/>
      <top/>
      <bottom/>
      <diagonal/>
    </border>
    <border>
      <left style="thin">
        <color theme="1"/>
      </left>
      <right style="thin">
        <color theme="0" tint="-0.14999847407452621"/>
      </right>
      <top style="thin">
        <color theme="1"/>
      </top>
      <bottom style="thin">
        <color theme="1"/>
      </bottom>
      <diagonal/>
    </border>
    <border>
      <left style="thick">
        <color rgb="FF00B050"/>
      </left>
      <right style="thick">
        <color rgb="FF00B050"/>
      </right>
      <top style="thick">
        <color rgb="FF00B050"/>
      </top>
      <bottom style="thin">
        <color indexed="64"/>
      </bottom>
      <diagonal/>
    </border>
    <border>
      <left/>
      <right style="thin">
        <color indexed="64"/>
      </right>
      <top/>
      <bottom style="medium">
        <color indexed="64"/>
      </bottom>
      <diagonal/>
    </border>
    <border>
      <left/>
      <right style="thin">
        <color indexed="64"/>
      </right>
      <top style="thin">
        <color indexed="64"/>
      </top>
      <bottom style="double">
        <color indexed="64"/>
      </bottom>
      <diagonal/>
    </border>
  </borders>
  <cellStyleXfs count="13">
    <xf numFmtId="0" fontId="0" fillId="0" borderId="0"/>
    <xf numFmtId="0" fontId="37" fillId="2" borderId="0" applyNumberFormat="0" applyBorder="0" applyAlignment="0" applyProtection="0"/>
    <xf numFmtId="43" fontId="7" fillId="0" borderId="0" applyFont="0" applyFill="0" applyBorder="0" applyAlignment="0" applyProtection="0"/>
    <xf numFmtId="44" fontId="36" fillId="0" borderId="0" applyFont="0" applyFill="0" applyBorder="0" applyAlignment="0" applyProtection="0"/>
    <xf numFmtId="44" fontId="7" fillId="0" borderId="0" applyFont="0" applyFill="0" applyBorder="0" applyAlignment="0" applyProtection="0"/>
    <xf numFmtId="0" fontId="38" fillId="0" borderId="0" applyNumberFormat="0" applyFill="0" applyBorder="0" applyAlignment="0" applyProtection="0">
      <alignment vertical="top"/>
      <protection locked="0"/>
    </xf>
    <xf numFmtId="0" fontId="39" fillId="3" borderId="0" applyNumberFormat="0" applyBorder="0" applyAlignment="0" applyProtection="0"/>
    <xf numFmtId="0" fontId="10" fillId="0" borderId="0"/>
    <xf numFmtId="0" fontId="7" fillId="0" borderId="0"/>
    <xf numFmtId="0" fontId="40" fillId="0" borderId="0"/>
    <xf numFmtId="0" fontId="7" fillId="0" borderId="0"/>
    <xf numFmtId="9" fontId="36" fillId="0" borderId="0" applyFont="0" applyFill="0" applyBorder="0" applyAlignment="0" applyProtection="0"/>
    <xf numFmtId="9" fontId="7" fillId="0" borderId="0" applyFont="0" applyFill="0" applyBorder="0" applyAlignment="0" applyProtection="0"/>
  </cellStyleXfs>
  <cellXfs count="873">
    <xf numFmtId="0" fontId="0" fillId="0" borderId="0" xfId="0"/>
    <xf numFmtId="0" fontId="2" fillId="0" borderId="0" xfId="0" applyFont="1"/>
    <xf numFmtId="0" fontId="3" fillId="0" borderId="0" xfId="0" applyFont="1" applyAlignment="1">
      <alignment horizontal="left"/>
    </xf>
    <xf numFmtId="0" fontId="3" fillId="0" borderId="0" xfId="0" applyFont="1"/>
    <xf numFmtId="0" fontId="4" fillId="0" borderId="0" xfId="0" applyFont="1"/>
    <xf numFmtId="0" fontId="3" fillId="0" borderId="0" xfId="0" applyFont="1" applyAlignment="1">
      <alignment horizontal="center" vertical="center"/>
    </xf>
    <xf numFmtId="0" fontId="5" fillId="0" borderId="0" xfId="0" applyFont="1" applyAlignment="1">
      <alignment horizontal="left"/>
    </xf>
    <xf numFmtId="0" fontId="8" fillId="0" borderId="0" xfId="0" applyFont="1"/>
    <xf numFmtId="0" fontId="6" fillId="4" borderId="1" xfId="0" applyFont="1" applyFill="1" applyBorder="1" applyAlignment="1">
      <alignment horizontal="center" vertical="center"/>
    </xf>
    <xf numFmtId="0" fontId="3" fillId="0" borderId="1" xfId="0" applyFont="1" applyBorder="1" applyAlignment="1">
      <alignment vertical="top" wrapText="1"/>
    </xf>
    <xf numFmtId="0" fontId="12" fillId="5" borderId="1" xfId="0" applyFont="1" applyFill="1" applyBorder="1" applyAlignment="1">
      <alignment horizontal="center" vertical="top" wrapText="1"/>
    </xf>
    <xf numFmtId="0" fontId="6" fillId="0" borderId="0" xfId="0" applyFont="1" applyAlignment="1">
      <alignment horizontal="left"/>
    </xf>
    <xf numFmtId="0" fontId="15" fillId="0" borderId="0" xfId="0" applyFont="1"/>
    <xf numFmtId="0" fontId="7" fillId="0" borderId="1" xfId="0" applyFont="1" applyBorder="1" applyAlignment="1">
      <alignment vertical="top" wrapText="1"/>
    </xf>
    <xf numFmtId="0" fontId="6" fillId="0" borderId="0" xfId="0" applyFont="1" applyAlignment="1">
      <alignment horizontal="center" vertical="center"/>
    </xf>
    <xf numFmtId="0" fontId="3" fillId="0" borderId="1" xfId="0" applyFont="1" applyBorder="1" applyAlignment="1">
      <alignment horizontal="left" vertical="top" wrapText="1"/>
    </xf>
    <xf numFmtId="0" fontId="3" fillId="0" borderId="0" xfId="0" applyFont="1" applyAlignment="1">
      <alignment vertical="top" wrapText="1"/>
    </xf>
    <xf numFmtId="0" fontId="3" fillId="0" borderId="1" xfId="0" applyFont="1" applyBorder="1" applyAlignment="1">
      <alignment horizontal="center" vertical="center"/>
    </xf>
    <xf numFmtId="0" fontId="7" fillId="0" borderId="0" xfId="0" applyFont="1" applyAlignment="1">
      <alignment horizontal="left" vertical="top"/>
    </xf>
    <xf numFmtId="0" fontId="3" fillId="6" borderId="1" xfId="0" applyFont="1" applyFill="1" applyBorder="1" applyAlignment="1">
      <alignment horizontal="left"/>
    </xf>
    <xf numFmtId="14" fontId="3" fillId="6" borderId="1" xfId="0" applyNumberFormat="1" applyFont="1" applyFill="1" applyBorder="1" applyAlignment="1">
      <alignment horizontal="left"/>
    </xf>
    <xf numFmtId="0" fontId="12" fillId="0" borderId="0" xfId="0" applyFont="1" applyAlignment="1">
      <alignment horizontal="center" vertical="top" wrapText="1"/>
    </xf>
    <xf numFmtId="0" fontId="20" fillId="5" borderId="1" xfId="0" applyFont="1" applyFill="1" applyBorder="1" applyAlignment="1">
      <alignment horizontal="center" vertical="top" wrapText="1"/>
    </xf>
    <xf numFmtId="0" fontId="22" fillId="5" borderId="1" xfId="5" applyFont="1" applyFill="1" applyBorder="1" applyAlignment="1" applyProtection="1">
      <alignment horizontal="center" vertical="top" wrapText="1"/>
    </xf>
    <xf numFmtId="10" fontId="3" fillId="0" borderId="1" xfId="0" applyNumberFormat="1" applyFont="1" applyBorder="1" applyAlignment="1">
      <alignment horizontal="left" vertical="top" wrapText="1"/>
    </xf>
    <xf numFmtId="164" fontId="3" fillId="0" borderId="1" xfId="0" applyNumberFormat="1" applyFont="1" applyBorder="1" applyAlignment="1">
      <alignment horizontal="left" vertical="top" wrapText="1"/>
    </xf>
    <xf numFmtId="0" fontId="20" fillId="7" borderId="1" xfId="0" applyFont="1" applyFill="1" applyBorder="1" applyAlignment="1">
      <alignment horizontal="center" vertical="top" wrapText="1"/>
    </xf>
    <xf numFmtId="0" fontId="3" fillId="7" borderId="1" xfId="0" applyFont="1" applyFill="1" applyBorder="1" applyAlignment="1">
      <alignment vertical="top" wrapText="1"/>
    </xf>
    <xf numFmtId="0" fontId="6" fillId="0" borderId="1" xfId="0" applyFont="1" applyBorder="1"/>
    <xf numFmtId="0" fontId="6" fillId="5" borderId="1" xfId="0" applyFont="1" applyFill="1" applyBorder="1"/>
    <xf numFmtId="0" fontId="6" fillId="5" borderId="1" xfId="0" applyFont="1" applyFill="1" applyBorder="1" applyAlignment="1">
      <alignment horizontal="center" vertical="center"/>
    </xf>
    <xf numFmtId="0" fontId="6" fillId="4" borderId="1" xfId="0" applyFont="1" applyFill="1" applyBorder="1"/>
    <xf numFmtId="0" fontId="1" fillId="5" borderId="1" xfId="0" applyFont="1" applyFill="1" applyBorder="1" applyAlignment="1">
      <alignment horizontal="center" vertical="top" wrapText="1"/>
    </xf>
    <xf numFmtId="0" fontId="15" fillId="0" borderId="0" xfId="0" applyFont="1" applyAlignment="1">
      <alignment horizontal="center" vertical="center"/>
    </xf>
    <xf numFmtId="0" fontId="4" fillId="0" borderId="0" xfId="0" applyFont="1" applyAlignment="1">
      <alignment horizontal="center" vertical="center"/>
    </xf>
    <xf numFmtId="0" fontId="7" fillId="0" borderId="1" xfId="0" applyFont="1" applyBorder="1" applyAlignment="1">
      <alignment horizontal="center" vertical="center"/>
    </xf>
    <xf numFmtId="0" fontId="12"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7" fillId="0" borderId="0" xfId="0" applyFont="1" applyAlignment="1">
      <alignment horizontal="center" vertical="center"/>
    </xf>
    <xf numFmtId="0" fontId="12" fillId="5" borderId="2" xfId="0" applyFont="1" applyFill="1" applyBorder="1" applyAlignment="1">
      <alignment horizontal="center" vertical="center" wrapText="1"/>
    </xf>
    <xf numFmtId="0" fontId="7" fillId="5" borderId="1" xfId="0" applyFont="1" applyFill="1" applyBorder="1" applyAlignment="1">
      <alignment horizontal="center" vertical="center"/>
    </xf>
    <xf numFmtId="0" fontId="12" fillId="0" borderId="0" xfId="0" applyFont="1" applyAlignment="1">
      <alignment horizontal="center" vertical="center" wrapText="1"/>
    </xf>
    <xf numFmtId="0" fontId="2" fillId="0" borderId="0" xfId="0" applyFont="1" applyAlignment="1">
      <alignment horizontal="center" vertical="center"/>
    </xf>
    <xf numFmtId="0" fontId="41" fillId="0" borderId="1" xfId="0" applyFont="1" applyBorder="1" applyAlignment="1">
      <alignment vertical="top" wrapText="1"/>
    </xf>
    <xf numFmtId="0" fontId="42" fillId="0" borderId="1" xfId="0" applyFont="1" applyBorder="1" applyAlignment="1">
      <alignment vertical="top" wrapText="1"/>
    </xf>
    <xf numFmtId="0" fontId="2" fillId="0" borderId="1" xfId="0" applyFont="1" applyBorder="1"/>
    <xf numFmtId="0" fontId="24" fillId="5" borderId="1" xfId="5" applyFont="1" applyFill="1" applyBorder="1" applyAlignment="1" applyProtection="1">
      <alignment horizontal="center" vertical="top" wrapText="1"/>
    </xf>
    <xf numFmtId="0" fontId="6" fillId="0" borderId="0" xfId="0" applyFont="1" applyAlignment="1">
      <alignment horizontal="left" vertical="top"/>
    </xf>
    <xf numFmtId="0" fontId="3" fillId="6" borderId="1" xfId="0" applyFont="1" applyFill="1" applyBorder="1" applyAlignment="1">
      <alignment horizontal="left" vertical="top"/>
    </xf>
    <xf numFmtId="14" fontId="3" fillId="6" borderId="1" xfId="0" applyNumberFormat="1" applyFont="1" applyFill="1" applyBorder="1" applyAlignment="1">
      <alignment horizontal="left" vertical="top"/>
    </xf>
    <xf numFmtId="0" fontId="3" fillId="0" borderId="0" xfId="0" applyFont="1" applyAlignment="1">
      <alignment vertical="top"/>
    </xf>
    <xf numFmtId="0" fontId="6" fillId="4" borderId="1" xfId="0" applyFont="1" applyFill="1" applyBorder="1" applyAlignment="1">
      <alignment horizontal="center" vertical="top"/>
    </xf>
    <xf numFmtId="0" fontId="3" fillId="0" borderId="0" xfId="0" applyFont="1" applyAlignment="1">
      <alignment horizontal="left" vertical="top" wrapText="1"/>
    </xf>
    <xf numFmtId="0" fontId="13" fillId="0" borderId="0" xfId="0" applyFont="1" applyAlignment="1">
      <alignment horizontal="left" vertical="top" wrapText="1"/>
    </xf>
    <xf numFmtId="0" fontId="2" fillId="0" borderId="0" xfId="0" applyFont="1" applyAlignment="1">
      <alignment vertical="top"/>
    </xf>
    <xf numFmtId="0" fontId="6" fillId="5" borderId="1" xfId="0" applyFont="1" applyFill="1" applyBorder="1" applyAlignment="1">
      <alignment vertical="top" wrapText="1"/>
    </xf>
    <xf numFmtId="0" fontId="0" fillId="0" borderId="3" xfId="0" applyBorder="1"/>
    <xf numFmtId="0" fontId="0" fillId="0" borderId="4" xfId="0" applyBorder="1"/>
    <xf numFmtId="0" fontId="13" fillId="0" borderId="3" xfId="0" applyFont="1" applyBorder="1" applyAlignment="1">
      <alignment vertical="center" wrapText="1"/>
    </xf>
    <xf numFmtId="0" fontId="16" fillId="0" borderId="5" xfId="0" applyFont="1" applyBorder="1"/>
    <xf numFmtId="0" fontId="16" fillId="0" borderId="6" xfId="0" applyFont="1" applyBorder="1"/>
    <xf numFmtId="0" fontId="16" fillId="0" borderId="7" xfId="0" applyFont="1" applyBorder="1"/>
    <xf numFmtId="0" fontId="16" fillId="0" borderId="8" xfId="0" applyFont="1" applyBorder="1"/>
    <xf numFmtId="0" fontId="16" fillId="0" borderId="9" xfId="0" applyFont="1" applyBorder="1"/>
    <xf numFmtId="0" fontId="16" fillId="0" borderId="10" xfId="0" applyFont="1" applyBorder="1"/>
    <xf numFmtId="0" fontId="9" fillId="0" borderId="5" xfId="0" applyFont="1" applyBorder="1"/>
    <xf numFmtId="0" fontId="9" fillId="0" borderId="6" xfId="0" applyFont="1" applyBorder="1"/>
    <xf numFmtId="0" fontId="9" fillId="0" borderId="7" xfId="0" applyFont="1" applyBorder="1"/>
    <xf numFmtId="0" fontId="9" fillId="0" borderId="11" xfId="0" applyFont="1" applyBorder="1"/>
    <xf numFmtId="0" fontId="9" fillId="0" borderId="0" xfId="0" applyFont="1"/>
    <xf numFmtId="0" fontId="9" fillId="0" borderId="12" xfId="0" applyFont="1" applyBorder="1"/>
    <xf numFmtId="0" fontId="11" fillId="0" borderId="11" xfId="0" applyFont="1" applyBorder="1" applyAlignment="1">
      <alignment wrapText="1"/>
    </xf>
    <xf numFmtId="0" fontId="19" fillId="0" borderId="2" xfId="0" applyFont="1" applyBorder="1" applyAlignment="1">
      <alignment wrapText="1"/>
    </xf>
    <xf numFmtId="0" fontId="19" fillId="0" borderId="3" xfId="0" applyFont="1" applyBorder="1" applyAlignment="1">
      <alignment wrapText="1"/>
    </xf>
    <xf numFmtId="0" fontId="19" fillId="0" borderId="4" xfId="0" applyFont="1" applyBorder="1" applyAlignment="1">
      <alignment wrapText="1"/>
    </xf>
    <xf numFmtId="0" fontId="6" fillId="4" borderId="13" xfId="0" applyFont="1" applyFill="1" applyBorder="1" applyAlignment="1">
      <alignment vertical="center"/>
    </xf>
    <xf numFmtId="0" fontId="6" fillId="4" borderId="14" xfId="0" applyFont="1" applyFill="1" applyBorder="1" applyAlignment="1">
      <alignment vertical="center"/>
    </xf>
    <xf numFmtId="0" fontId="6" fillId="4" borderId="15" xfId="0" applyFont="1" applyFill="1" applyBorder="1" applyAlignment="1">
      <alignment vertical="center"/>
    </xf>
    <xf numFmtId="164" fontId="21" fillId="0" borderId="3" xfId="0" applyNumberFormat="1" applyFont="1" applyBorder="1" applyAlignment="1">
      <alignment vertical="justify" wrapText="1"/>
    </xf>
    <xf numFmtId="164" fontId="21" fillId="0" borderId="16" xfId="0" applyNumberFormat="1" applyFont="1" applyBorder="1" applyAlignment="1">
      <alignment vertical="justify" wrapText="1"/>
    </xf>
    <xf numFmtId="164" fontId="18" fillId="0" borderId="2" xfId="0" applyNumberFormat="1" applyFont="1" applyBorder="1" applyAlignment="1">
      <alignment vertical="top" wrapText="1"/>
    </xf>
    <xf numFmtId="164" fontId="18" fillId="0" borderId="3" xfId="0" applyNumberFormat="1" applyFont="1" applyBorder="1" applyAlignment="1">
      <alignment vertical="top" wrapText="1"/>
    </xf>
    <xf numFmtId="164" fontId="18" fillId="0" borderId="4" xfId="0" applyNumberFormat="1" applyFont="1" applyBorder="1" applyAlignment="1">
      <alignment vertical="top" wrapText="1"/>
    </xf>
    <xf numFmtId="0" fontId="13" fillId="0" borderId="17" xfId="0" applyFont="1" applyBorder="1" applyAlignment="1">
      <alignment vertical="center" wrapText="1"/>
    </xf>
    <xf numFmtId="0" fontId="7" fillId="0" borderId="2" xfId="0" applyFont="1" applyBorder="1" applyAlignment="1">
      <alignment vertical="center"/>
    </xf>
    <xf numFmtId="0" fontId="6" fillId="4" borderId="18" xfId="0" applyFont="1" applyFill="1" applyBorder="1" applyAlignment="1">
      <alignment vertical="center"/>
    </xf>
    <xf numFmtId="0" fontId="13" fillId="0" borderId="3" xfId="0" applyFont="1" applyBorder="1" applyAlignment="1">
      <alignment vertical="top" wrapText="1"/>
    </xf>
    <xf numFmtId="0" fontId="0" fillId="0" borderId="0" xfId="0" applyAlignment="1">
      <alignment vertical="center" wrapText="1"/>
    </xf>
    <xf numFmtId="0" fontId="0" fillId="0" borderId="0" xfId="0" applyAlignment="1">
      <alignment horizontal="center" vertical="center"/>
    </xf>
    <xf numFmtId="0" fontId="14" fillId="0" borderId="0" xfId="0" applyFont="1" applyAlignment="1">
      <alignment horizontal="right" vertical="center"/>
    </xf>
    <xf numFmtId="0" fontId="14" fillId="8" borderId="1" xfId="0" applyFont="1" applyFill="1" applyBorder="1" applyAlignment="1">
      <alignment horizontal="right" vertical="center"/>
    </xf>
    <xf numFmtId="0" fontId="0" fillId="0" borderId="2" xfId="0" applyBorder="1" applyAlignment="1">
      <alignment vertical="center"/>
    </xf>
    <xf numFmtId="0" fontId="17" fillId="0" borderId="2" xfId="0" applyFont="1" applyBorder="1" applyAlignment="1">
      <alignment vertical="center" wrapText="1"/>
    </xf>
    <xf numFmtId="0" fontId="0" fillId="0" borderId="2" xfId="0" applyBorder="1" applyAlignment="1">
      <alignment vertical="center" wrapText="1"/>
    </xf>
    <xf numFmtId="0" fontId="0" fillId="0" borderId="1" xfId="0" applyBorder="1" applyAlignment="1">
      <alignment horizontal="center" vertical="center"/>
    </xf>
    <xf numFmtId="0" fontId="6" fillId="4" borderId="2" xfId="0" applyFont="1" applyFill="1" applyBorder="1" applyAlignment="1">
      <alignment horizontal="center" vertical="center"/>
    </xf>
    <xf numFmtId="0" fontId="0" fillId="0" borderId="2" xfId="0" applyBorder="1" applyAlignment="1">
      <alignment horizontal="center" vertical="center"/>
    </xf>
    <xf numFmtId="0" fontId="3" fillId="9" borderId="1" xfId="0" applyFont="1" applyFill="1" applyBorder="1" applyAlignment="1">
      <alignment vertical="top" wrapText="1"/>
    </xf>
    <xf numFmtId="0" fontId="3" fillId="10" borderId="1" xfId="0" applyFont="1" applyFill="1" applyBorder="1" applyAlignment="1">
      <alignment vertical="top" wrapText="1"/>
    </xf>
    <xf numFmtId="0" fontId="12" fillId="9" borderId="1" xfId="0" applyFont="1" applyFill="1" applyBorder="1" applyAlignment="1">
      <alignment horizontal="center" vertical="top" wrapText="1"/>
    </xf>
    <xf numFmtId="0" fontId="13" fillId="9" borderId="0" xfId="0" applyFont="1" applyFill="1" applyAlignment="1">
      <alignment horizontal="left" vertical="top" wrapText="1"/>
    </xf>
    <xf numFmtId="0" fontId="12" fillId="9" borderId="1" xfId="0" applyFont="1" applyFill="1" applyBorder="1" applyAlignment="1">
      <alignment vertical="top" wrapText="1"/>
    </xf>
    <xf numFmtId="164" fontId="21" fillId="10" borderId="19" xfId="0" applyNumberFormat="1" applyFont="1" applyFill="1" applyBorder="1" applyAlignment="1">
      <alignment vertical="justify" wrapText="1"/>
    </xf>
    <xf numFmtId="0" fontId="3" fillId="11" borderId="1" xfId="0" applyFont="1" applyFill="1" applyBorder="1" applyAlignment="1">
      <alignment vertical="top" wrapText="1"/>
    </xf>
    <xf numFmtId="0" fontId="3" fillId="7" borderId="1" xfId="0" applyFont="1" applyFill="1" applyBorder="1" applyAlignment="1">
      <alignment horizontal="left" vertical="top" wrapText="1"/>
    </xf>
    <xf numFmtId="0" fontId="13" fillId="9" borderId="3" xfId="0" applyFont="1" applyFill="1" applyBorder="1" applyAlignment="1">
      <alignment vertical="center" wrapText="1"/>
    </xf>
    <xf numFmtId="0" fontId="12" fillId="9" borderId="1" xfId="0" applyFont="1" applyFill="1" applyBorder="1" applyAlignment="1">
      <alignment horizontal="center" vertical="center" wrapText="1"/>
    </xf>
    <xf numFmtId="0" fontId="13" fillId="9" borderId="2" xfId="0" applyFont="1" applyFill="1" applyBorder="1" applyAlignment="1">
      <alignment vertical="center" wrapText="1"/>
    </xf>
    <xf numFmtId="0" fontId="3" fillId="9" borderId="1" xfId="0" applyFont="1" applyFill="1" applyBorder="1" applyAlignment="1">
      <alignment horizontal="left" vertical="top" wrapText="1"/>
    </xf>
    <xf numFmtId="0" fontId="13" fillId="9" borderId="3" xfId="0" applyFont="1" applyFill="1" applyBorder="1" applyAlignment="1">
      <alignment vertical="top" wrapText="1"/>
    </xf>
    <xf numFmtId="0" fontId="12" fillId="11" borderId="1" xfId="0" applyFont="1" applyFill="1" applyBorder="1" applyAlignment="1">
      <alignment horizontal="center" vertical="top" wrapText="1"/>
    </xf>
    <xf numFmtId="0" fontId="13" fillId="11" borderId="3" xfId="0" applyFont="1" applyFill="1" applyBorder="1" applyAlignment="1">
      <alignment vertical="center" wrapText="1"/>
    </xf>
    <xf numFmtId="0" fontId="3" fillId="11" borderId="1" xfId="0" applyFont="1" applyFill="1" applyBorder="1" applyAlignment="1">
      <alignment horizontal="left" vertical="top" wrapText="1"/>
    </xf>
    <xf numFmtId="0" fontId="17" fillId="9" borderId="2" xfId="0" applyFont="1" applyFill="1" applyBorder="1" applyAlignment="1">
      <alignment vertical="center" wrapText="1"/>
    </xf>
    <xf numFmtId="0" fontId="17" fillId="7" borderId="2" xfId="0" applyFont="1" applyFill="1" applyBorder="1" applyAlignment="1">
      <alignment vertical="center" wrapText="1"/>
    </xf>
    <xf numFmtId="0" fontId="17" fillId="10" borderId="2" xfId="0" applyFont="1" applyFill="1" applyBorder="1" applyAlignment="1">
      <alignment vertical="center" wrapText="1"/>
    </xf>
    <xf numFmtId="0" fontId="17" fillId="11" borderId="2" xfId="0" applyFont="1" applyFill="1" applyBorder="1" applyAlignment="1">
      <alignment vertical="center" wrapText="1"/>
    </xf>
    <xf numFmtId="0" fontId="2" fillId="0" borderId="0" xfId="8" applyFont="1"/>
    <xf numFmtId="0" fontId="6" fillId="0" borderId="0" xfId="8" applyFont="1" applyAlignment="1">
      <alignment horizontal="left" vertical="top"/>
    </xf>
    <xf numFmtId="0" fontId="6" fillId="0" borderId="0" xfId="8" applyFont="1" applyAlignment="1">
      <alignment horizontal="center" vertical="center"/>
    </xf>
    <xf numFmtId="0" fontId="6" fillId="0" borderId="0" xfId="8" applyFont="1" applyAlignment="1">
      <alignment horizontal="left"/>
    </xf>
    <xf numFmtId="0" fontId="3" fillId="0" borderId="0" xfId="8" applyFont="1"/>
    <xf numFmtId="0" fontId="3" fillId="6" borderId="1" xfId="8" applyFont="1" applyFill="1" applyBorder="1" applyAlignment="1">
      <alignment horizontal="left" vertical="top"/>
    </xf>
    <xf numFmtId="0" fontId="3" fillId="0" borderId="0" xfId="8" applyFont="1" applyAlignment="1">
      <alignment horizontal="center" vertical="center"/>
    </xf>
    <xf numFmtId="0" fontId="3" fillId="0" borderId="0" xfId="8" applyFont="1" applyAlignment="1">
      <alignment horizontal="left"/>
    </xf>
    <xf numFmtId="0" fontId="3" fillId="0" borderId="0" xfId="8" applyFont="1" applyAlignment="1">
      <alignment vertical="top"/>
    </xf>
    <xf numFmtId="0" fontId="15" fillId="0" borderId="0" xfId="8" applyFont="1" applyAlignment="1">
      <alignment horizontal="center" vertical="center"/>
    </xf>
    <xf numFmtId="0" fontId="15" fillId="0" borderId="0" xfId="8" applyFont="1"/>
    <xf numFmtId="0" fontId="4" fillId="0" borderId="0" xfId="8" applyFont="1" applyAlignment="1">
      <alignment horizontal="center" vertical="center"/>
    </xf>
    <xf numFmtId="0" fontId="4" fillId="0" borderId="0" xfId="8" applyFont="1"/>
    <xf numFmtId="0" fontId="6" fillId="4" borderId="1" xfId="8" applyFont="1" applyFill="1" applyBorder="1" applyAlignment="1">
      <alignment horizontal="center" vertical="top"/>
    </xf>
    <xf numFmtId="0" fontId="6" fillId="4" borderId="1" xfId="8" applyFont="1" applyFill="1" applyBorder="1" applyAlignment="1">
      <alignment horizontal="center" vertical="center"/>
    </xf>
    <xf numFmtId="0" fontId="7" fillId="0" borderId="1" xfId="8" applyBorder="1" applyAlignment="1">
      <alignment horizontal="center" vertical="center"/>
    </xf>
    <xf numFmtId="0" fontId="8" fillId="0" borderId="0" xfId="8" applyFont="1"/>
    <xf numFmtId="0" fontId="12" fillId="5" borderId="1" xfId="8" applyFont="1" applyFill="1" applyBorder="1" applyAlignment="1">
      <alignment horizontal="center" vertical="top" wrapText="1"/>
    </xf>
    <xf numFmtId="0" fontId="12" fillId="5" borderId="1" xfId="8" applyFont="1" applyFill="1" applyBorder="1" applyAlignment="1">
      <alignment horizontal="center" vertical="center" wrapText="1"/>
    </xf>
    <xf numFmtId="0" fontId="3" fillId="0" borderId="0" xfId="8" applyFont="1" applyAlignment="1">
      <alignment horizontal="left" vertical="top" wrapText="1"/>
    </xf>
    <xf numFmtId="0" fontId="3" fillId="10" borderId="1" xfId="8" applyFont="1" applyFill="1" applyBorder="1" applyAlignment="1">
      <alignment vertical="top" wrapText="1"/>
    </xf>
    <xf numFmtId="0" fontId="3" fillId="5" borderId="1" xfId="8" applyFont="1" applyFill="1" applyBorder="1" applyAlignment="1">
      <alignment vertical="top" wrapText="1"/>
    </xf>
    <xf numFmtId="0" fontId="20" fillId="5" borderId="1" xfId="8" applyFont="1" applyFill="1" applyBorder="1" applyAlignment="1">
      <alignment horizontal="center" vertical="top" wrapText="1"/>
    </xf>
    <xf numFmtId="0" fontId="13" fillId="0" borderId="0" xfId="8" applyFont="1" applyAlignment="1">
      <alignment horizontal="left" vertical="top" wrapText="1"/>
    </xf>
    <xf numFmtId="0" fontId="12" fillId="5" borderId="1" xfId="8" applyFont="1" applyFill="1" applyBorder="1" applyAlignment="1">
      <alignment vertical="top" wrapText="1"/>
    </xf>
    <xf numFmtId="0" fontId="7" fillId="0" borderId="0" xfId="8" applyAlignment="1">
      <alignment horizontal="center" vertical="center"/>
    </xf>
    <xf numFmtId="0" fontId="3" fillId="0" borderId="0" xfId="8" applyFont="1" applyAlignment="1">
      <alignment vertical="top" wrapText="1"/>
    </xf>
    <xf numFmtId="164" fontId="29" fillId="0" borderId="20" xfId="8" applyNumberFormat="1" applyFont="1" applyBorder="1" applyAlignment="1">
      <alignment horizontal="left" vertical="top"/>
    </xf>
    <xf numFmtId="164" fontId="29" fillId="0" borderId="21" xfId="8" applyNumberFormat="1" applyFont="1" applyBorder="1" applyAlignment="1">
      <alignment horizontal="left" vertical="top"/>
    </xf>
    <xf numFmtId="164" fontId="31" fillId="0" borderId="21" xfId="8" applyNumberFormat="1" applyFont="1" applyBorder="1" applyAlignment="1">
      <alignment horizontal="left" vertical="top" wrapText="1"/>
    </xf>
    <xf numFmtId="0" fontId="2" fillId="0" borderId="0" xfId="8" applyFont="1" applyAlignment="1">
      <alignment vertical="top"/>
    </xf>
    <xf numFmtId="0" fontId="2" fillId="0" borderId="0" xfId="8" applyFont="1" applyAlignment="1">
      <alignment horizontal="center" vertical="center"/>
    </xf>
    <xf numFmtId="0" fontId="3" fillId="10" borderId="1" xfId="8" applyFont="1" applyFill="1" applyBorder="1" applyAlignment="1">
      <alignment horizontal="left" vertical="top" wrapText="1"/>
    </xf>
    <xf numFmtId="0" fontId="6" fillId="0" borderId="1" xfId="8" applyFont="1" applyBorder="1"/>
    <xf numFmtId="0" fontId="6" fillId="4" borderId="1" xfId="8" applyFont="1" applyFill="1" applyBorder="1"/>
    <xf numFmtId="165" fontId="7" fillId="0" borderId="1" xfId="0" applyNumberFormat="1" applyFont="1" applyBorder="1" applyAlignment="1">
      <alignment horizontal="center" vertical="center"/>
    </xf>
    <xf numFmtId="165" fontId="3" fillId="0" borderId="0" xfId="0" applyNumberFormat="1" applyFont="1" applyAlignment="1">
      <alignment horizontal="center" vertical="center"/>
    </xf>
    <xf numFmtId="165" fontId="6" fillId="4" borderId="14" xfId="0" applyNumberFormat="1" applyFont="1" applyFill="1" applyBorder="1" applyAlignment="1">
      <alignment vertical="center"/>
    </xf>
    <xf numFmtId="165" fontId="6" fillId="4" borderId="1" xfId="0" applyNumberFormat="1" applyFont="1" applyFill="1" applyBorder="1" applyAlignment="1">
      <alignment horizontal="center" vertical="center"/>
    </xf>
    <xf numFmtId="0" fontId="3" fillId="4" borderId="1" xfId="0" applyFont="1" applyFill="1" applyBorder="1" applyAlignment="1">
      <alignment vertical="top" wrapText="1"/>
    </xf>
    <xf numFmtId="165" fontId="3" fillId="0" borderId="1" xfId="0" applyNumberFormat="1" applyFont="1" applyBorder="1" applyAlignment="1">
      <alignment horizontal="center" vertical="center"/>
    </xf>
    <xf numFmtId="165" fontId="13" fillId="0" borderId="3" xfId="0" applyNumberFormat="1" applyFont="1" applyBorder="1" applyAlignment="1">
      <alignment vertical="center" wrapText="1"/>
    </xf>
    <xf numFmtId="165" fontId="12" fillId="5" borderId="1" xfId="0" applyNumberFormat="1" applyFont="1" applyFill="1" applyBorder="1" applyAlignment="1">
      <alignment horizontal="center" vertical="center" wrapText="1"/>
    </xf>
    <xf numFmtId="165" fontId="6" fillId="5" borderId="1" xfId="0" applyNumberFormat="1" applyFont="1" applyFill="1" applyBorder="1" applyAlignment="1">
      <alignment horizontal="center" vertical="center"/>
    </xf>
    <xf numFmtId="165" fontId="13" fillId="0" borderId="3" xfId="0" applyNumberFormat="1" applyFont="1" applyBorder="1" applyAlignment="1">
      <alignment vertical="top" wrapText="1"/>
    </xf>
    <xf numFmtId="165" fontId="2" fillId="0" borderId="0" xfId="0" applyNumberFormat="1" applyFont="1" applyAlignment="1">
      <alignment horizontal="center" vertical="center"/>
    </xf>
    <xf numFmtId="165" fontId="7" fillId="0" borderId="0" xfId="0" applyNumberFormat="1" applyFont="1" applyAlignment="1">
      <alignment horizontal="center" vertical="center"/>
    </xf>
    <xf numFmtId="165" fontId="13" fillId="0" borderId="17" xfId="0" applyNumberFormat="1" applyFont="1" applyBorder="1" applyAlignment="1">
      <alignment vertical="center" wrapText="1"/>
    </xf>
    <xf numFmtId="0" fontId="3" fillId="7" borderId="1" xfId="8" applyFont="1" applyFill="1" applyBorder="1" applyAlignment="1">
      <alignment horizontal="left" vertical="top" wrapText="1"/>
    </xf>
    <xf numFmtId="0" fontId="3" fillId="7" borderId="1" xfId="8" applyFont="1" applyFill="1" applyBorder="1" applyAlignment="1">
      <alignment vertical="top" wrapText="1"/>
    </xf>
    <xf numFmtId="0" fontId="6" fillId="0" borderId="1" xfId="0" applyFont="1" applyBorder="1" applyAlignment="1">
      <alignment vertical="top" wrapText="1"/>
    </xf>
    <xf numFmtId="0" fontId="3" fillId="0" borderId="0" xfId="8" applyFont="1" applyAlignment="1">
      <alignment horizontal="center" vertical="center" wrapText="1"/>
    </xf>
    <xf numFmtId="165" fontId="7" fillId="0" borderId="1" xfId="8" applyNumberFormat="1" applyBorder="1" applyAlignment="1">
      <alignment horizontal="center" vertical="center"/>
    </xf>
    <xf numFmtId="165" fontId="12" fillId="5" borderId="1" xfId="8" applyNumberFormat="1" applyFont="1" applyFill="1" applyBorder="1" applyAlignment="1">
      <alignment horizontal="center" vertical="center" wrapText="1"/>
    </xf>
    <xf numFmtId="165" fontId="3" fillId="0" borderId="0" xfId="8" applyNumberFormat="1" applyFont="1" applyAlignment="1">
      <alignment horizontal="center" vertical="center"/>
    </xf>
    <xf numFmtId="165" fontId="3" fillId="0" borderId="0" xfId="8" applyNumberFormat="1" applyFont="1" applyAlignment="1">
      <alignment horizontal="center" vertical="center" wrapText="1"/>
    </xf>
    <xf numFmtId="0" fontId="41" fillId="4" borderId="1" xfId="0" applyFont="1" applyFill="1" applyBorder="1" applyAlignment="1">
      <alignment vertical="top" wrapText="1"/>
    </xf>
    <xf numFmtId="0" fontId="43" fillId="4" borderId="1" xfId="0" applyFont="1" applyFill="1" applyBorder="1" applyAlignment="1">
      <alignment horizontal="center" vertical="center"/>
    </xf>
    <xf numFmtId="0" fontId="3" fillId="0" borderId="22" xfId="0" applyFont="1" applyBorder="1" applyAlignment="1">
      <alignment vertical="top" wrapText="1"/>
    </xf>
    <xf numFmtId="0" fontId="44" fillId="5" borderId="22" xfId="5" applyFont="1" applyFill="1" applyBorder="1" applyAlignment="1" applyProtection="1">
      <alignment horizontal="center" vertical="top"/>
    </xf>
    <xf numFmtId="0" fontId="41" fillId="5" borderId="1" xfId="0" applyFont="1" applyFill="1" applyBorder="1" applyAlignment="1">
      <alignment vertical="top" wrapText="1"/>
    </xf>
    <xf numFmtId="165" fontId="3" fillId="5" borderId="1" xfId="0" applyNumberFormat="1" applyFont="1" applyFill="1" applyBorder="1" applyAlignment="1">
      <alignment horizontal="center" vertical="center"/>
    </xf>
    <xf numFmtId="0" fontId="44" fillId="5" borderId="1" xfId="5" applyFont="1" applyFill="1" applyBorder="1" applyAlignment="1" applyProtection="1">
      <alignment horizontal="center" vertical="top" wrapText="1"/>
    </xf>
    <xf numFmtId="0" fontId="12" fillId="0" borderId="1" xfId="0" applyFont="1" applyBorder="1" applyAlignment="1">
      <alignment horizontal="center" vertical="center" wrapText="1"/>
    </xf>
    <xf numFmtId="0" fontId="22" fillId="0" borderId="1" xfId="5" applyFont="1" applyFill="1" applyBorder="1" applyAlignment="1" applyProtection="1">
      <alignment horizontal="center" vertical="top" wrapText="1"/>
    </xf>
    <xf numFmtId="0" fontId="43" fillId="4" borderId="0" xfId="0" applyFont="1" applyFill="1" applyAlignment="1">
      <alignment horizontal="center" vertical="center"/>
    </xf>
    <xf numFmtId="0" fontId="13" fillId="0" borderId="6" xfId="0" applyFont="1" applyBorder="1" applyAlignment="1">
      <alignment vertical="center" wrapText="1"/>
    </xf>
    <xf numFmtId="0" fontId="13" fillId="0" borderId="1" xfId="0" applyFont="1" applyBorder="1" applyAlignment="1">
      <alignment vertical="center" wrapText="1"/>
    </xf>
    <xf numFmtId="0" fontId="41" fillId="4" borderId="1" xfId="0" applyFont="1" applyFill="1" applyBorder="1" applyAlignment="1">
      <alignment vertical="center" wrapText="1"/>
    </xf>
    <xf numFmtId="0" fontId="7" fillId="0" borderId="0" xfId="7" applyFont="1"/>
    <xf numFmtId="0" fontId="14" fillId="0" borderId="0" xfId="7" applyFont="1"/>
    <xf numFmtId="0" fontId="10" fillId="0" borderId="0" xfId="7"/>
    <xf numFmtId="0" fontId="33" fillId="0" borderId="0" xfId="7" applyFont="1"/>
    <xf numFmtId="0" fontId="14" fillId="0" borderId="23" xfId="7" applyFont="1" applyBorder="1" applyAlignment="1">
      <alignment horizontal="left" wrapText="1"/>
    </xf>
    <xf numFmtId="0" fontId="14" fillId="0" borderId="23" xfId="7" applyFont="1" applyBorder="1" applyAlignment="1">
      <alignment horizontal="center" wrapText="1"/>
    </xf>
    <xf numFmtId="0" fontId="34" fillId="0" borderId="0" xfId="7" applyFont="1" applyAlignment="1">
      <alignment horizontal="center"/>
    </xf>
    <xf numFmtId="0" fontId="14" fillId="0" borderId="0" xfId="7" applyFont="1" applyAlignment="1">
      <alignment horizontal="left"/>
    </xf>
    <xf numFmtId="44" fontId="7" fillId="0" borderId="0" xfId="4" applyFont="1"/>
    <xf numFmtId="6" fontId="35" fillId="0" borderId="0" xfId="7" applyNumberFormat="1" applyFont="1" applyAlignment="1">
      <alignment wrapText="1"/>
    </xf>
    <xf numFmtId="44" fontId="7" fillId="0" borderId="0" xfId="4" applyFont="1" applyBorder="1"/>
    <xf numFmtId="6" fontId="7" fillId="0" borderId="0" xfId="7" applyNumberFormat="1" applyFont="1"/>
    <xf numFmtId="164" fontId="7" fillId="0" borderId="0" xfId="7" applyNumberFormat="1" applyFont="1"/>
    <xf numFmtId="44" fontId="14" fillId="0" borderId="24" xfId="4" applyFont="1" applyBorder="1"/>
    <xf numFmtId="164" fontId="14" fillId="0" borderId="24" xfId="7" applyNumberFormat="1" applyFont="1" applyBorder="1"/>
    <xf numFmtId="166" fontId="7" fillId="0" borderId="0" xfId="12" applyNumberFormat="1" applyFont="1"/>
    <xf numFmtId="166" fontId="14" fillId="0" borderId="24" xfId="12" applyNumberFormat="1" applyFont="1" applyBorder="1"/>
    <xf numFmtId="167" fontId="14" fillId="0" borderId="24" xfId="12" applyNumberFormat="1" applyFont="1" applyBorder="1"/>
    <xf numFmtId="166" fontId="7" fillId="0" borderId="0" xfId="7" applyNumberFormat="1" applyFont="1"/>
    <xf numFmtId="0" fontId="19" fillId="0" borderId="0" xfId="7" applyFont="1"/>
    <xf numFmtId="0" fontId="3" fillId="0" borderId="1" xfId="8" applyFont="1" applyBorder="1" applyAlignment="1">
      <alignment vertical="top" wrapText="1"/>
    </xf>
    <xf numFmtId="0" fontId="3" fillId="0" borderId="1" xfId="8" applyFont="1" applyBorder="1" applyAlignment="1">
      <alignment horizontal="left" vertical="top" wrapText="1"/>
    </xf>
    <xf numFmtId="165" fontId="3" fillId="5" borderId="1" xfId="8" applyNumberFormat="1" applyFont="1" applyFill="1" applyBorder="1" applyAlignment="1">
      <alignment horizontal="center" vertical="center" wrapText="1"/>
    </xf>
    <xf numFmtId="165" fontId="2" fillId="0" borderId="0" xfId="8" applyNumberFormat="1" applyFont="1" applyAlignment="1">
      <alignment horizontal="center" vertical="center"/>
    </xf>
    <xf numFmtId="165" fontId="12" fillId="5" borderId="9" xfId="8" applyNumberFormat="1" applyFont="1" applyFill="1" applyBorder="1" applyAlignment="1">
      <alignment horizontal="center" vertical="center" wrapText="1"/>
    </xf>
    <xf numFmtId="0" fontId="22" fillId="5" borderId="9" xfId="5" applyFont="1" applyFill="1" applyBorder="1" applyAlignment="1" applyProtection="1">
      <alignment horizontal="center" vertical="top" wrapText="1"/>
    </xf>
    <xf numFmtId="0" fontId="22" fillId="5" borderId="22" xfId="5" applyFont="1" applyFill="1" applyBorder="1" applyAlignment="1" applyProtection="1">
      <alignment horizontal="center" vertical="top"/>
    </xf>
    <xf numFmtId="0" fontId="7" fillId="12" borderId="0" xfId="7" applyFont="1" applyFill="1"/>
    <xf numFmtId="166" fontId="14" fillId="12" borderId="24" xfId="12" applyNumberFormat="1" applyFont="1" applyFill="1" applyBorder="1"/>
    <xf numFmtId="10" fontId="7" fillId="0" borderId="0" xfId="12" applyNumberFormat="1" applyFont="1"/>
    <xf numFmtId="0" fontId="47" fillId="0" borderId="0" xfId="8" applyFont="1"/>
    <xf numFmtId="0" fontId="48" fillId="0" borderId="0" xfId="0" applyFont="1"/>
    <xf numFmtId="0" fontId="49" fillId="0" borderId="33" xfId="0" applyFont="1" applyBorder="1" applyAlignment="1">
      <alignment horizontal="center" vertical="center" wrapText="1"/>
    </xf>
    <xf numFmtId="0" fontId="48" fillId="0" borderId="28" xfId="0" applyFont="1" applyBorder="1" applyAlignment="1">
      <alignment horizontal="center" vertical="center" wrapText="1"/>
    </xf>
    <xf numFmtId="0" fontId="48" fillId="0" borderId="25" xfId="0" applyFont="1" applyBorder="1" applyAlignment="1">
      <alignment horizontal="center" vertical="center" wrapText="1"/>
    </xf>
    <xf numFmtId="0" fontId="48" fillId="0" borderId="26" xfId="0" applyFont="1" applyBorder="1" applyAlignment="1">
      <alignment horizontal="center" vertical="center" wrapText="1"/>
    </xf>
    <xf numFmtId="0" fontId="49" fillId="0" borderId="21" xfId="0" applyFont="1" applyBorder="1" applyAlignment="1">
      <alignment horizontal="center" vertical="center" wrapText="1"/>
    </xf>
    <xf numFmtId="0" fontId="50" fillId="0" borderId="2" xfId="0" applyFont="1" applyBorder="1" applyAlignment="1">
      <alignment horizontal="center" vertical="center" wrapText="1"/>
    </xf>
    <xf numFmtId="0" fontId="51" fillId="13" borderId="7" xfId="0" applyFont="1" applyFill="1" applyBorder="1" applyAlignment="1">
      <alignment horizontal="center" vertical="center" wrapText="1"/>
    </xf>
    <xf numFmtId="0" fontId="51" fillId="13" borderId="29" xfId="0" applyFont="1" applyFill="1" applyBorder="1" applyAlignment="1">
      <alignment horizontal="center" vertical="center" wrapText="1"/>
    </xf>
    <xf numFmtId="0" fontId="50" fillId="0" borderId="1" xfId="0" applyFont="1" applyBorder="1" applyAlignment="1">
      <alignment horizontal="center" vertical="center" wrapText="1"/>
    </xf>
    <xf numFmtId="0" fontId="48" fillId="0" borderId="0" xfId="0" applyFont="1" applyProtection="1">
      <protection locked="0"/>
    </xf>
    <xf numFmtId="0" fontId="51" fillId="13" borderId="10" xfId="0" applyFont="1" applyFill="1" applyBorder="1" applyAlignment="1">
      <alignment horizontal="center" vertical="center" wrapText="1"/>
    </xf>
    <xf numFmtId="167" fontId="50" fillId="0" borderId="22" xfId="0" applyNumberFormat="1" applyFont="1" applyBorder="1" applyAlignment="1">
      <alignment horizontal="center" vertical="center" wrapText="1"/>
    </xf>
    <xf numFmtId="168" fontId="50" fillId="0" borderId="30" xfId="3" applyNumberFormat="1" applyFont="1" applyBorder="1" applyAlignment="1">
      <alignment vertical="center" wrapText="1"/>
    </xf>
    <xf numFmtId="168" fontId="50" fillId="8" borderId="1" xfId="3" applyNumberFormat="1" applyFont="1" applyFill="1" applyBorder="1" applyAlignment="1" applyProtection="1">
      <alignment horizontal="center" vertical="center" wrapText="1"/>
      <protection locked="0"/>
    </xf>
    <xf numFmtId="0" fontId="51" fillId="13" borderId="4" xfId="0" applyFont="1" applyFill="1" applyBorder="1" applyAlignment="1">
      <alignment horizontal="center" vertical="center" wrapText="1"/>
    </xf>
    <xf numFmtId="168" fontId="50" fillId="0" borderId="27" xfId="3" applyNumberFormat="1" applyFont="1" applyBorder="1" applyAlignment="1">
      <alignment horizontal="center" vertical="center" wrapText="1"/>
    </xf>
    <xf numFmtId="168" fontId="50" fillId="15" borderId="1" xfId="3" applyNumberFormat="1" applyFont="1" applyFill="1" applyBorder="1" applyAlignment="1">
      <alignment horizontal="center" vertical="center" wrapText="1"/>
    </xf>
    <xf numFmtId="167" fontId="50" fillId="0" borderId="1" xfId="0" applyNumberFormat="1" applyFont="1" applyBorder="1" applyAlignment="1">
      <alignment horizontal="center" vertical="center" wrapText="1"/>
    </xf>
    <xf numFmtId="167" fontId="50" fillId="0" borderId="1" xfId="0" applyNumberFormat="1" applyFont="1" applyBorder="1" applyAlignment="1">
      <alignment horizontal="center" vertical="center"/>
    </xf>
    <xf numFmtId="0" fontId="51" fillId="13" borderId="16" xfId="0" applyFont="1" applyFill="1" applyBorder="1" applyAlignment="1">
      <alignment horizontal="center" vertical="center" wrapText="1"/>
    </xf>
    <xf numFmtId="168" fontId="50" fillId="14" borderId="61" xfId="3" applyNumberFormat="1" applyFont="1" applyFill="1" applyBorder="1" applyAlignment="1">
      <alignment horizontal="left" vertical="center" wrapText="1"/>
    </xf>
    <xf numFmtId="168" fontId="50" fillId="0" borderId="27" xfId="3" applyNumberFormat="1" applyFont="1" applyBorder="1" applyAlignment="1">
      <alignment vertical="center" wrapText="1"/>
    </xf>
    <xf numFmtId="0" fontId="51" fillId="13" borderId="1" xfId="0" applyFont="1" applyFill="1" applyBorder="1" applyAlignment="1">
      <alignment horizontal="center" vertical="center" wrapText="1"/>
    </xf>
    <xf numFmtId="0" fontId="48" fillId="0" borderId="1" xfId="0" applyFont="1" applyBorder="1" applyAlignment="1">
      <alignment horizontal="center" vertical="center" wrapText="1"/>
    </xf>
    <xf numFmtId="0" fontId="48" fillId="0" borderId="27" xfId="0" applyFont="1" applyBorder="1" applyAlignment="1">
      <alignment horizontal="center" vertical="center" wrapText="1"/>
    </xf>
    <xf numFmtId="0" fontId="48" fillId="0" borderId="4" xfId="0" applyFont="1" applyBorder="1"/>
    <xf numFmtId="0" fontId="49" fillId="0" borderId="20" xfId="0" applyFont="1" applyBorder="1" applyAlignment="1">
      <alignment horizontal="center" vertical="center" wrapText="1"/>
    </xf>
    <xf numFmtId="0" fontId="50" fillId="0" borderId="22" xfId="0" applyFont="1" applyBorder="1" applyAlignment="1">
      <alignment horizontal="center" vertical="center" wrapText="1"/>
    </xf>
    <xf numFmtId="0" fontId="50" fillId="13" borderId="4" xfId="0" applyFont="1" applyFill="1" applyBorder="1" applyAlignment="1">
      <alignment horizontal="center" vertical="center" wrapText="1"/>
    </xf>
    <xf numFmtId="168" fontId="50" fillId="0" borderId="29" xfId="3" applyNumberFormat="1" applyFont="1" applyBorder="1" applyAlignment="1">
      <alignment horizontal="center" vertical="center" wrapText="1"/>
    </xf>
    <xf numFmtId="0" fontId="53" fillId="0" borderId="0" xfId="0" applyFont="1" applyAlignment="1">
      <alignment horizontal="center"/>
    </xf>
    <xf numFmtId="0" fontId="48" fillId="0" borderId="0" xfId="0" applyFont="1" applyAlignment="1">
      <alignment horizontal="center"/>
    </xf>
    <xf numFmtId="168" fontId="50" fillId="14" borderId="60" xfId="3" applyNumberFormat="1" applyFont="1" applyFill="1" applyBorder="1" applyAlignment="1">
      <alignment horizontal="center" vertical="center" wrapText="1"/>
    </xf>
    <xf numFmtId="0" fontId="51" fillId="13" borderId="27" xfId="0" applyFont="1" applyFill="1" applyBorder="1" applyAlignment="1">
      <alignment horizontal="center" vertical="center" wrapText="1"/>
    </xf>
    <xf numFmtId="167" fontId="50" fillId="0" borderId="1" xfId="11" applyNumberFormat="1" applyFont="1" applyBorder="1" applyAlignment="1">
      <alignment horizontal="center" vertical="center" wrapText="1"/>
    </xf>
    <xf numFmtId="168" fontId="50" fillId="15" borderId="27" xfId="3" applyNumberFormat="1" applyFont="1" applyFill="1" applyBorder="1" applyAlignment="1">
      <alignment horizontal="center" vertical="center" wrapText="1"/>
    </xf>
    <xf numFmtId="167" fontId="50" fillId="15" borderId="1" xfId="11" applyNumberFormat="1" applyFont="1" applyFill="1" applyBorder="1" applyAlignment="1">
      <alignment horizontal="center" vertical="center" wrapText="1"/>
    </xf>
    <xf numFmtId="0" fontId="48" fillId="0" borderId="0" xfId="8" applyFont="1"/>
    <xf numFmtId="0" fontId="48" fillId="0" borderId="35" xfId="8" applyFont="1" applyBorder="1" applyAlignment="1">
      <alignment horizontal="center"/>
    </xf>
    <xf numFmtId="0" fontId="56" fillId="0" borderId="0" xfId="8" applyFont="1"/>
    <xf numFmtId="0" fontId="48" fillId="0" borderId="0" xfId="8" applyFont="1" applyAlignment="1">
      <alignment vertical="top" wrapText="1"/>
    </xf>
    <xf numFmtId="6" fontId="58" fillId="0" borderId="0" xfId="0" applyNumberFormat="1" applyFont="1"/>
    <xf numFmtId="0" fontId="57" fillId="0" borderId="0" xfId="0" applyFont="1"/>
    <xf numFmtId="0" fontId="57" fillId="17" borderId="0" xfId="0" applyFont="1" applyFill="1"/>
    <xf numFmtId="0" fontId="57" fillId="17" borderId="23" xfId="0" applyFont="1" applyFill="1" applyBorder="1"/>
    <xf numFmtId="0" fontId="58" fillId="0" borderId="0" xfId="0" applyFont="1"/>
    <xf numFmtId="6" fontId="57" fillId="0" borderId="0" xfId="0" applyNumberFormat="1" applyFont="1"/>
    <xf numFmtId="0" fontId="64" fillId="0" borderId="0" xfId="0" applyFont="1"/>
    <xf numFmtId="0" fontId="65" fillId="0" borderId="0" xfId="0" applyFont="1" applyAlignment="1">
      <alignment vertical="center" wrapText="1"/>
    </xf>
    <xf numFmtId="6" fontId="64" fillId="0" borderId="0" xfId="0" applyNumberFormat="1" applyFont="1"/>
    <xf numFmtId="0" fontId="60" fillId="0" borderId="0" xfId="7" applyFont="1"/>
    <xf numFmtId="0" fontId="59" fillId="0" borderId="0" xfId="10" applyFont="1"/>
    <xf numFmtId="0" fontId="62" fillId="0" borderId="0" xfId="9" applyFont="1"/>
    <xf numFmtId="0" fontId="60" fillId="0" borderId="23" xfId="7" applyFont="1" applyBorder="1" applyAlignment="1">
      <alignment horizontal="left" wrapText="1"/>
    </xf>
    <xf numFmtId="0" fontId="60" fillId="0" borderId="23" xfId="7" applyFont="1" applyBorder="1" applyAlignment="1">
      <alignment horizontal="center" wrapText="1"/>
    </xf>
    <xf numFmtId="164" fontId="60" fillId="0" borderId="24" xfId="4" applyNumberFormat="1" applyFont="1" applyBorder="1" applyAlignment="1">
      <alignment horizontal="center" vertical="center"/>
    </xf>
    <xf numFmtId="0" fontId="60" fillId="0" borderId="23" xfId="7" applyFont="1" applyBorder="1" applyAlignment="1">
      <alignment horizontal="center" vertical="center" wrapText="1"/>
    </xf>
    <xf numFmtId="10" fontId="66" fillId="0" borderId="0" xfId="1" applyNumberFormat="1" applyFont="1" applyFill="1" applyBorder="1" applyAlignment="1">
      <alignment horizontal="center" vertical="center"/>
    </xf>
    <xf numFmtId="166" fontId="60" fillId="0" borderId="24" xfId="12" applyNumberFormat="1" applyFont="1" applyBorder="1" applyAlignment="1">
      <alignment horizontal="center" vertical="center"/>
    </xf>
    <xf numFmtId="166" fontId="66" fillId="0" borderId="24" xfId="1" applyNumberFormat="1" applyFont="1" applyFill="1" applyBorder="1" applyAlignment="1">
      <alignment horizontal="center" vertical="center"/>
    </xf>
    <xf numFmtId="10" fontId="60" fillId="0" borderId="24" xfId="12" applyNumberFormat="1" applyFont="1" applyBorder="1" applyAlignment="1">
      <alignment horizontal="center" vertical="center"/>
    </xf>
    <xf numFmtId="10" fontId="60" fillId="0" borderId="0" xfId="12" applyNumberFormat="1" applyFont="1" applyBorder="1"/>
    <xf numFmtId="10" fontId="66" fillId="0" borderId="24" xfId="1" applyNumberFormat="1" applyFont="1" applyFill="1" applyBorder="1" applyAlignment="1">
      <alignment horizontal="center" vertical="center"/>
    </xf>
    <xf numFmtId="168" fontId="50" fillId="13" borderId="1" xfId="3" applyNumberFormat="1" applyFont="1" applyFill="1" applyBorder="1" applyAlignment="1" applyProtection="1">
      <alignment horizontal="center" vertical="center" wrapText="1"/>
      <protection locked="0"/>
    </xf>
    <xf numFmtId="168" fontId="50" fillId="8" borderId="39" xfId="3" applyNumberFormat="1" applyFont="1" applyFill="1" applyBorder="1" applyAlignment="1" applyProtection="1">
      <alignment horizontal="center" vertical="center" wrapText="1"/>
      <protection locked="0"/>
    </xf>
    <xf numFmtId="168" fontId="50" fillId="8" borderId="27" xfId="3" applyNumberFormat="1" applyFont="1" applyFill="1" applyBorder="1" applyAlignment="1" applyProtection="1">
      <alignment horizontal="center" vertical="center" wrapText="1"/>
      <protection locked="0"/>
    </xf>
    <xf numFmtId="0" fontId="51" fillId="13" borderId="62" xfId="0" applyFont="1" applyFill="1" applyBorder="1" applyAlignment="1">
      <alignment horizontal="center" vertical="center" wrapText="1"/>
    </xf>
    <xf numFmtId="10" fontId="50" fillId="15" borderId="4" xfId="11" applyNumberFormat="1" applyFont="1" applyFill="1" applyBorder="1" applyAlignment="1">
      <alignment horizontal="center" vertical="center" wrapText="1"/>
    </xf>
    <xf numFmtId="168" fontId="50" fillId="18" borderId="1" xfId="3" applyNumberFormat="1" applyFont="1" applyFill="1" applyBorder="1" applyAlignment="1" applyProtection="1">
      <alignment horizontal="center" vertical="center" wrapText="1"/>
      <protection locked="0"/>
    </xf>
    <xf numFmtId="3" fontId="58" fillId="0" borderId="0" xfId="0" applyNumberFormat="1" applyFont="1"/>
    <xf numFmtId="3" fontId="60" fillId="0" borderId="0" xfId="0" applyNumberFormat="1" applyFont="1"/>
    <xf numFmtId="3" fontId="57" fillId="0" borderId="0" xfId="0" applyNumberFormat="1" applyFont="1"/>
    <xf numFmtId="3" fontId="59" fillId="0" borderId="0" xfId="0" applyNumberFormat="1" applyFont="1"/>
    <xf numFmtId="44" fontId="50" fillId="8" borderId="1" xfId="3" applyFont="1" applyFill="1" applyBorder="1" applyAlignment="1" applyProtection="1">
      <alignment horizontal="center" vertical="center" wrapText="1"/>
      <protection locked="0"/>
    </xf>
    <xf numFmtId="0" fontId="69" fillId="8" borderId="25" xfId="0" applyFont="1" applyFill="1" applyBorder="1" applyAlignment="1">
      <alignment horizontal="center" vertical="center" wrapText="1"/>
    </xf>
    <xf numFmtId="6" fontId="60" fillId="0" borderId="0" xfId="0" applyNumberFormat="1" applyFont="1"/>
    <xf numFmtId="6" fontId="59" fillId="0" borderId="0" xfId="0" applyNumberFormat="1" applyFont="1"/>
    <xf numFmtId="6" fontId="59" fillId="0" borderId="0" xfId="0" applyNumberFormat="1" applyFont="1" applyAlignment="1">
      <alignment horizontal="right" vertical="center" wrapText="1"/>
    </xf>
    <xf numFmtId="169" fontId="59" fillId="0" borderId="0" xfId="0" applyNumberFormat="1" applyFont="1" applyAlignment="1">
      <alignment horizontal="right" vertical="center" wrapText="1"/>
    </xf>
    <xf numFmtId="169" fontId="60" fillId="0" borderId="0" xfId="3" applyNumberFormat="1" applyFont="1"/>
    <xf numFmtId="169" fontId="57" fillId="0" borderId="0" xfId="0" applyNumberFormat="1" applyFont="1"/>
    <xf numFmtId="169" fontId="59" fillId="0" borderId="0" xfId="3" applyNumberFormat="1" applyFont="1"/>
    <xf numFmtId="169" fontId="59" fillId="0" borderId="0" xfId="3" applyNumberFormat="1" applyFont="1" applyBorder="1"/>
    <xf numFmtId="169" fontId="59" fillId="0" borderId="0" xfId="0" applyNumberFormat="1" applyFont="1"/>
    <xf numFmtId="0" fontId="59" fillId="0" borderId="0" xfId="0" applyFont="1"/>
    <xf numFmtId="0" fontId="60" fillId="0" borderId="0" xfId="0" applyFont="1"/>
    <xf numFmtId="10" fontId="51" fillId="13" borderId="4" xfId="11" applyNumberFormat="1" applyFont="1" applyFill="1" applyBorder="1" applyAlignment="1">
      <alignment horizontal="center" vertical="center" wrapText="1"/>
    </xf>
    <xf numFmtId="10" fontId="51" fillId="13" borderId="4" xfId="0" applyNumberFormat="1" applyFont="1" applyFill="1" applyBorder="1" applyAlignment="1">
      <alignment horizontal="center" vertical="center" wrapText="1"/>
    </xf>
    <xf numFmtId="42" fontId="50" fillId="0" borderId="27" xfId="3" applyNumberFormat="1" applyFont="1" applyBorder="1" applyAlignment="1">
      <alignment horizontal="center" vertical="center" wrapText="1"/>
    </xf>
    <xf numFmtId="168" fontId="50" fillId="0" borderId="71" xfId="3" applyNumberFormat="1" applyFont="1" applyFill="1" applyBorder="1" applyAlignment="1" applyProtection="1">
      <alignment horizontal="center" vertical="center" wrapText="1"/>
      <protection locked="0"/>
    </xf>
    <xf numFmtId="42" fontId="50" fillId="0" borderId="30" xfId="3" applyNumberFormat="1" applyFont="1" applyBorder="1" applyAlignment="1">
      <alignment vertical="center" wrapText="1"/>
    </xf>
    <xf numFmtId="10" fontId="50" fillId="0" borderId="1" xfId="11" applyNumberFormat="1" applyFont="1" applyBorder="1" applyAlignment="1">
      <alignment horizontal="center" vertical="center" wrapText="1"/>
    </xf>
    <xf numFmtId="168" fontId="49" fillId="14" borderId="1" xfId="3" applyNumberFormat="1" applyFont="1" applyFill="1" applyBorder="1" applyAlignment="1">
      <alignment horizontal="left" vertical="center" wrapText="1"/>
    </xf>
    <xf numFmtId="164" fontId="57" fillId="25" borderId="1" xfId="7" applyNumberFormat="1" applyFont="1" applyFill="1" applyBorder="1" applyAlignment="1" applyProtection="1">
      <alignment horizontal="center" vertical="center"/>
      <protection locked="0"/>
    </xf>
    <xf numFmtId="164" fontId="57" fillId="25" borderId="1" xfId="10" applyNumberFormat="1" applyFont="1" applyFill="1" applyBorder="1" applyAlignment="1" applyProtection="1">
      <alignment horizontal="center" vertical="center"/>
      <protection locked="0"/>
    </xf>
    <xf numFmtId="44" fontId="62" fillId="0" borderId="1" xfId="9" applyNumberFormat="1" applyFont="1" applyBorder="1" applyAlignment="1">
      <alignment horizontal="center" vertical="center"/>
    </xf>
    <xf numFmtId="164" fontId="57" fillId="0" borderId="1" xfId="7" applyNumberFormat="1" applyFont="1" applyBorder="1" applyAlignment="1">
      <alignment horizontal="center" vertical="center"/>
    </xf>
    <xf numFmtId="9" fontId="66" fillId="0" borderId="0" xfId="12" applyFont="1" applyFill="1" applyBorder="1" applyAlignment="1">
      <alignment horizontal="center" vertical="center"/>
    </xf>
    <xf numFmtId="0" fontId="59" fillId="0" borderId="0" xfId="7" applyFont="1"/>
    <xf numFmtId="0" fontId="60" fillId="0" borderId="9" xfId="7" applyFont="1" applyBorder="1"/>
    <xf numFmtId="0" fontId="60" fillId="0" borderId="9" xfId="7" applyFont="1" applyBorder="1" applyAlignment="1">
      <alignment horizontal="left"/>
    </xf>
    <xf numFmtId="0" fontId="71" fillId="0" borderId="9" xfId="7" applyFont="1" applyBorder="1"/>
    <xf numFmtId="0" fontId="59" fillId="0" borderId="5" xfId="10" applyFont="1" applyBorder="1"/>
    <xf numFmtId="0" fontId="59" fillId="0" borderId="6" xfId="10" applyFont="1" applyBorder="1"/>
    <xf numFmtId="0" fontId="60" fillId="0" borderId="6" xfId="7" applyFont="1" applyBorder="1"/>
    <xf numFmtId="0" fontId="62" fillId="0" borderId="6" xfId="9" applyFont="1" applyBorder="1"/>
    <xf numFmtId="0" fontId="62" fillId="0" borderId="7" xfId="9" applyFont="1" applyBorder="1"/>
    <xf numFmtId="0" fontId="59" fillId="0" borderId="11" xfId="10" applyFont="1" applyBorder="1"/>
    <xf numFmtId="0" fontId="62" fillId="0" borderId="12" xfId="9" applyFont="1" applyBorder="1"/>
    <xf numFmtId="0" fontId="60" fillId="0" borderId="72" xfId="7" applyFont="1" applyBorder="1" applyAlignment="1">
      <alignment horizontal="center" wrapText="1"/>
    </xf>
    <xf numFmtId="0" fontId="59" fillId="0" borderId="11" xfId="7" applyFont="1" applyBorder="1"/>
    <xf numFmtId="0" fontId="60" fillId="0" borderId="0" xfId="7" applyFont="1" applyAlignment="1">
      <alignment horizontal="center" vertical="center"/>
    </xf>
    <xf numFmtId="164" fontId="57" fillId="0" borderId="0" xfId="7" applyNumberFormat="1" applyFont="1" applyAlignment="1">
      <alignment horizontal="center" vertical="center"/>
    </xf>
    <xf numFmtId="164" fontId="57" fillId="0" borderId="0" xfId="10" applyNumberFormat="1" applyFont="1" applyAlignment="1">
      <alignment horizontal="center" vertical="center"/>
    </xf>
    <xf numFmtId="44" fontId="59" fillId="0" borderId="0" xfId="4" applyFont="1" applyBorder="1"/>
    <xf numFmtId="44" fontId="59" fillId="0" borderId="0" xfId="4" applyFont="1" applyBorder="1" applyAlignment="1">
      <alignment horizontal="center" vertical="center"/>
    </xf>
    <xf numFmtId="44" fontId="62" fillId="0" borderId="0" xfId="4" applyFont="1" applyBorder="1" applyAlignment="1">
      <alignment horizontal="center" vertical="center"/>
    </xf>
    <xf numFmtId="44" fontId="62" fillId="0" borderId="0" xfId="9" applyNumberFormat="1" applyFont="1" applyAlignment="1">
      <alignment horizontal="center" vertical="center"/>
    </xf>
    <xf numFmtId="0" fontId="60" fillId="0" borderId="0" xfId="7" applyFont="1" applyAlignment="1">
      <alignment horizontal="left"/>
    </xf>
    <xf numFmtId="0" fontId="59" fillId="0" borderId="0" xfId="10" applyFont="1" applyAlignment="1">
      <alignment horizontal="center" vertical="center"/>
    </xf>
    <xf numFmtId="0" fontId="62" fillId="0" borderId="0" xfId="9" applyFont="1" applyAlignment="1">
      <alignment horizontal="center" vertical="center"/>
    </xf>
    <xf numFmtId="164" fontId="59" fillId="0" borderId="0" xfId="7" applyNumberFormat="1" applyFont="1"/>
    <xf numFmtId="164" fontId="59" fillId="0" borderId="0" xfId="7" applyNumberFormat="1" applyFont="1" applyAlignment="1">
      <alignment horizontal="center" vertical="center"/>
    </xf>
    <xf numFmtId="164" fontId="60" fillId="0" borderId="73" xfId="4" applyNumberFormat="1" applyFont="1" applyBorder="1" applyAlignment="1">
      <alignment horizontal="center" vertical="center"/>
    </xf>
    <xf numFmtId="6" fontId="59" fillId="0" borderId="0" xfId="7" applyNumberFormat="1" applyFont="1"/>
    <xf numFmtId="0" fontId="70" fillId="0" borderId="0" xfId="9" applyFont="1"/>
    <xf numFmtId="0" fontId="60" fillId="0" borderId="0" xfId="7" applyFont="1" applyAlignment="1">
      <alignment horizontal="center" wrapText="1"/>
    </xf>
    <xf numFmtId="0" fontId="7" fillId="0" borderId="0" xfId="0" applyFont="1"/>
    <xf numFmtId="0" fontId="0" fillId="0" borderId="12" xfId="0" applyBorder="1"/>
    <xf numFmtId="166" fontId="59" fillId="0" borderId="0" xfId="12" applyNumberFormat="1" applyFont="1" applyBorder="1" applyAlignment="1">
      <alignment horizontal="center" vertical="center"/>
    </xf>
    <xf numFmtId="166" fontId="59" fillId="0" borderId="0" xfId="10" applyNumberFormat="1" applyFont="1" applyAlignment="1">
      <alignment horizontal="center" vertical="center"/>
    </xf>
    <xf numFmtId="166" fontId="59" fillId="0" borderId="0" xfId="12" applyNumberFormat="1" applyFont="1" applyFill="1" applyBorder="1" applyAlignment="1">
      <alignment horizontal="center" vertical="center"/>
    </xf>
    <xf numFmtId="10" fontId="59" fillId="0" borderId="0" xfId="12" applyNumberFormat="1" applyFont="1" applyBorder="1" applyAlignment="1">
      <alignment horizontal="center" vertical="center"/>
    </xf>
    <xf numFmtId="10" fontId="59" fillId="0" borderId="0" xfId="10" applyNumberFormat="1" applyFont="1" applyAlignment="1">
      <alignment horizontal="center" vertical="center"/>
    </xf>
    <xf numFmtId="49" fontId="60" fillId="0" borderId="0" xfId="7" applyNumberFormat="1" applyFont="1" applyAlignment="1">
      <alignment horizontal="center" vertical="center"/>
    </xf>
    <xf numFmtId="166" fontId="59" fillId="0" borderId="0" xfId="12" applyNumberFormat="1" applyFont="1" applyBorder="1"/>
    <xf numFmtId="10" fontId="60" fillId="0" borderId="0" xfId="7" applyNumberFormat="1" applyFont="1" applyAlignment="1">
      <alignment horizontal="center" vertical="center"/>
    </xf>
    <xf numFmtId="166" fontId="59" fillId="0" borderId="0" xfId="7" applyNumberFormat="1" applyFont="1"/>
    <xf numFmtId="166" fontId="59" fillId="0" borderId="0" xfId="7" applyNumberFormat="1" applyFont="1" applyAlignment="1">
      <alignment horizontal="center" vertical="center"/>
    </xf>
    <xf numFmtId="0" fontId="60" fillId="0" borderId="0" xfId="7" applyFont="1" applyAlignment="1">
      <alignment horizontal="center" vertical="center" wrapText="1"/>
    </xf>
    <xf numFmtId="0" fontId="59" fillId="0" borderId="8" xfId="10" applyFont="1" applyBorder="1"/>
    <xf numFmtId="0" fontId="59" fillId="0" borderId="9" xfId="10" applyFont="1" applyBorder="1"/>
    <xf numFmtId="0" fontId="59" fillId="0" borderId="9" xfId="7" applyFont="1" applyBorder="1"/>
    <xf numFmtId="0" fontId="62" fillId="0" borderId="9" xfId="9" applyFont="1" applyBorder="1"/>
    <xf numFmtId="0" fontId="62" fillId="0" borderId="10" xfId="9" applyFont="1" applyBorder="1"/>
    <xf numFmtId="0" fontId="73" fillId="0" borderId="0" xfId="8" applyFont="1" applyAlignment="1">
      <alignment vertical="center"/>
    </xf>
    <xf numFmtId="0" fontId="74" fillId="0" borderId="0" xfId="8" applyFont="1"/>
    <xf numFmtId="0" fontId="76" fillId="0" borderId="11" xfId="8" applyFont="1" applyBorder="1" applyAlignment="1">
      <alignment horizontal="left" vertical="center"/>
    </xf>
    <xf numFmtId="0" fontId="76" fillId="0" borderId="0" xfId="8" applyFont="1" applyAlignment="1">
      <alignment horizontal="center" vertical="center"/>
    </xf>
    <xf numFmtId="0" fontId="76" fillId="0" borderId="12" xfId="8" applyFont="1" applyBorder="1" applyAlignment="1">
      <alignment horizontal="left" vertical="center" wrapText="1"/>
    </xf>
    <xf numFmtId="0" fontId="74" fillId="6" borderId="1" xfId="8" applyFont="1" applyFill="1" applyBorder="1" applyAlignment="1">
      <alignment horizontal="left" vertical="center"/>
    </xf>
    <xf numFmtId="0" fontId="74" fillId="6" borderId="1" xfId="8" applyFont="1" applyFill="1" applyBorder="1" applyAlignment="1">
      <alignment horizontal="left" vertical="center" wrapText="1"/>
    </xf>
    <xf numFmtId="14" fontId="74" fillId="6" borderId="1" xfId="8" applyNumberFormat="1" applyFont="1" applyFill="1" applyBorder="1" applyAlignment="1">
      <alignment horizontal="left" vertical="center"/>
    </xf>
    <xf numFmtId="0" fontId="76" fillId="0" borderId="0" xfId="8" applyFont="1" applyAlignment="1">
      <alignment vertical="center" wrapText="1"/>
    </xf>
    <xf numFmtId="0" fontId="74" fillId="0" borderId="0" xfId="8" applyFont="1" applyAlignment="1">
      <alignment horizontal="center" vertical="center"/>
    </xf>
    <xf numFmtId="0" fontId="74" fillId="0" borderId="8" xfId="8" applyFont="1" applyBorder="1" applyAlignment="1">
      <alignment vertical="center"/>
    </xf>
    <xf numFmtId="0" fontId="77" fillId="0" borderId="0" xfId="8" applyFont="1" applyAlignment="1">
      <alignment horizontal="center" vertical="center"/>
    </xf>
    <xf numFmtId="0" fontId="78" fillId="0" borderId="10" xfId="8" applyFont="1" applyBorder="1" applyAlignment="1">
      <alignment vertical="center" wrapText="1"/>
    </xf>
    <xf numFmtId="0" fontId="82" fillId="5" borderId="1" xfId="8" applyFont="1" applyFill="1" applyBorder="1" applyAlignment="1">
      <alignment horizontal="center" vertical="center" wrapText="1"/>
    </xf>
    <xf numFmtId="0" fontId="79" fillId="5" borderId="1" xfId="8" applyFont="1" applyFill="1" applyBorder="1" applyAlignment="1">
      <alignment horizontal="center" vertical="center" wrapText="1"/>
    </xf>
    <xf numFmtId="0" fontId="74" fillId="0" borderId="0" xfId="8" applyFont="1" applyAlignment="1">
      <alignment vertical="center"/>
    </xf>
    <xf numFmtId="0" fontId="78" fillId="0" borderId="0" xfId="8" applyFont="1" applyAlignment="1">
      <alignment vertical="center" wrapText="1"/>
    </xf>
    <xf numFmtId="0" fontId="73" fillId="0" borderId="0" xfId="8" applyFont="1" applyAlignment="1">
      <alignment horizontal="center" vertical="center"/>
    </xf>
    <xf numFmtId="0" fontId="87" fillId="0" borderId="0" xfId="8" applyFont="1" applyAlignment="1">
      <alignment horizontal="center" vertical="center"/>
    </xf>
    <xf numFmtId="0" fontId="76" fillId="4" borderId="1" xfId="8" applyFont="1" applyFill="1" applyBorder="1" applyAlignment="1">
      <alignment horizontal="center" vertical="center"/>
    </xf>
    <xf numFmtId="0" fontId="76" fillId="4" borderId="1" xfId="8" applyFont="1" applyFill="1" applyBorder="1" applyAlignment="1">
      <alignment horizontal="center" vertical="center" wrapText="1"/>
    </xf>
    <xf numFmtId="0" fontId="74" fillId="16" borderId="1" xfId="8" applyFont="1" applyFill="1" applyBorder="1" applyAlignment="1">
      <alignment vertical="center" wrapText="1"/>
    </xf>
    <xf numFmtId="0" fontId="88" fillId="0" borderId="1" xfId="8" applyFont="1" applyBorder="1" applyAlignment="1">
      <alignment horizontal="center" vertical="center"/>
    </xf>
    <xf numFmtId="6" fontId="73" fillId="18" borderId="1" xfId="8" applyNumberFormat="1" applyFont="1" applyFill="1" applyBorder="1" applyAlignment="1">
      <alignment horizontal="center" vertical="center" wrapText="1"/>
    </xf>
    <xf numFmtId="0" fontId="73" fillId="18" borderId="1" xfId="8" applyFont="1" applyFill="1" applyBorder="1" applyAlignment="1">
      <alignment horizontal="center" vertical="center" wrapText="1"/>
    </xf>
    <xf numFmtId="0" fontId="90" fillId="16" borderId="1" xfId="8" applyFont="1" applyFill="1" applyBorder="1" applyAlignment="1">
      <alignment vertical="center" wrapText="1"/>
    </xf>
    <xf numFmtId="0" fontId="74" fillId="5" borderId="1" xfId="8" applyFont="1" applyFill="1" applyBorder="1" applyAlignment="1">
      <alignment horizontal="left" vertical="center" wrapText="1"/>
    </xf>
    <xf numFmtId="0" fontId="91" fillId="5" borderId="1" xfId="8" applyFont="1" applyFill="1" applyBorder="1" applyAlignment="1">
      <alignment horizontal="center" vertical="center" wrapText="1"/>
    </xf>
    <xf numFmtId="0" fontId="92" fillId="5" borderId="1" xfId="5" applyFont="1" applyFill="1" applyBorder="1" applyAlignment="1" applyProtection="1">
      <alignment horizontal="center" vertical="center"/>
    </xf>
    <xf numFmtId="0" fontId="74" fillId="0" borderId="0" xfId="8" applyFont="1" applyAlignment="1">
      <alignment horizontal="left" vertical="center" wrapText="1"/>
    </xf>
    <xf numFmtId="0" fontId="93" fillId="0" borderId="0" xfId="8" applyFont="1" applyAlignment="1">
      <alignment horizontal="center" vertical="center" wrapText="1"/>
    </xf>
    <xf numFmtId="0" fontId="76" fillId="0" borderId="0" xfId="8" applyFont="1"/>
    <xf numFmtId="0" fontId="76" fillId="4" borderId="0" xfId="8" applyFont="1" applyFill="1" applyAlignment="1">
      <alignment horizontal="center" vertical="center"/>
    </xf>
    <xf numFmtId="0" fontId="90" fillId="16" borderId="1" xfId="8" applyFont="1" applyFill="1" applyBorder="1" applyAlignment="1">
      <alignment horizontal="left" vertical="center"/>
    </xf>
    <xf numFmtId="0" fontId="73" fillId="24" borderId="1" xfId="0" applyFont="1" applyFill="1" applyBorder="1" applyAlignment="1">
      <alignment horizontal="center" vertical="center" wrapText="1"/>
    </xf>
    <xf numFmtId="0" fontId="73" fillId="24" borderId="22" xfId="0" applyFont="1" applyFill="1" applyBorder="1" applyAlignment="1">
      <alignment horizontal="center" vertical="center" wrapText="1"/>
    </xf>
    <xf numFmtId="0" fontId="73" fillId="18" borderId="0" xfId="8" applyFont="1" applyFill="1" applyAlignment="1">
      <alignment horizontal="center" vertical="center" wrapText="1"/>
    </xf>
    <xf numFmtId="0" fontId="74" fillId="5" borderId="1" xfId="8" applyFont="1" applyFill="1" applyBorder="1" applyAlignment="1">
      <alignment vertical="center" wrapText="1"/>
    </xf>
    <xf numFmtId="0" fontId="76" fillId="5" borderId="1" xfId="8" applyFont="1" applyFill="1" applyBorder="1" applyAlignment="1">
      <alignment horizontal="center" vertical="center" wrapText="1"/>
    </xf>
    <xf numFmtId="0" fontId="74" fillId="0" borderId="1" xfId="8" applyFont="1" applyBorder="1" applyAlignment="1">
      <alignment vertical="center" wrapText="1"/>
    </xf>
    <xf numFmtId="0" fontId="76" fillId="20" borderId="1" xfId="8" applyFont="1" applyFill="1" applyBorder="1" applyAlignment="1">
      <alignment horizontal="center" vertical="center"/>
    </xf>
    <xf numFmtId="164" fontId="73" fillId="18" borderId="1" xfId="2" applyNumberFormat="1" applyFont="1" applyFill="1" applyBorder="1" applyAlignment="1">
      <alignment horizontal="center" vertical="center" wrapText="1"/>
    </xf>
    <xf numFmtId="0" fontId="76" fillId="0" borderId="1" xfId="8" applyFont="1" applyBorder="1" applyAlignment="1">
      <alignment horizontal="center" vertical="center"/>
    </xf>
    <xf numFmtId="0" fontId="96" fillId="5" borderId="1" xfId="8" applyFont="1" applyFill="1" applyBorder="1" applyAlignment="1">
      <alignment horizontal="center" vertical="center" wrapText="1"/>
    </xf>
    <xf numFmtId="0" fontId="97" fillId="5" borderId="1" xfId="5" applyFont="1" applyFill="1" applyBorder="1" applyAlignment="1" applyProtection="1">
      <alignment horizontal="center" vertical="center" wrapText="1"/>
    </xf>
    <xf numFmtId="0" fontId="74" fillId="4" borderId="0" xfId="8" applyFont="1" applyFill="1"/>
    <xf numFmtId="0" fontId="93" fillId="0" borderId="0" xfId="8" applyFont="1" applyAlignment="1">
      <alignment vertical="center" wrapText="1"/>
    </xf>
    <xf numFmtId="0" fontId="74" fillId="4" borderId="1" xfId="8" applyFont="1" applyFill="1" applyBorder="1"/>
    <xf numFmtId="0" fontId="98" fillId="0" borderId="0" xfId="8" applyFont="1" applyAlignment="1">
      <alignment horizontal="left" vertical="center" wrapText="1"/>
    </xf>
    <xf numFmtId="0" fontId="90" fillId="16" borderId="1" xfId="8" applyFont="1" applyFill="1" applyBorder="1" applyAlignment="1">
      <alignment horizontal="left" vertical="center" wrapText="1"/>
    </xf>
    <xf numFmtId="0" fontId="96" fillId="5" borderId="1" xfId="8" applyFont="1" applyFill="1" applyBorder="1" applyAlignment="1">
      <alignment vertical="center" wrapText="1"/>
    </xf>
    <xf numFmtId="0" fontId="100" fillId="0" borderId="0" xfId="8" applyFont="1"/>
    <xf numFmtId="0" fontId="74" fillId="5" borderId="1" xfId="8" applyFont="1" applyFill="1" applyBorder="1" applyAlignment="1">
      <alignment horizontal="center" vertical="center" wrapText="1"/>
    </xf>
    <xf numFmtId="165" fontId="74" fillId="5" borderId="1" xfId="8" applyNumberFormat="1" applyFont="1" applyFill="1" applyBorder="1" applyAlignment="1">
      <alignment horizontal="center" vertical="center" wrapText="1"/>
    </xf>
    <xf numFmtId="0" fontId="101" fillId="0" borderId="0" xfId="8" applyFont="1" applyAlignment="1">
      <alignment horizontal="center" vertical="center" wrapText="1"/>
    </xf>
    <xf numFmtId="0" fontId="102" fillId="0" borderId="0" xfId="8" applyFont="1"/>
    <xf numFmtId="0" fontId="90" fillId="0" borderId="1" xfId="8" applyFont="1" applyBorder="1" applyAlignment="1">
      <alignment vertical="center" wrapText="1"/>
    </xf>
    <xf numFmtId="0" fontId="103" fillId="5" borderId="1" xfId="8" applyFont="1" applyFill="1" applyBorder="1" applyAlignment="1">
      <alignment vertical="center" wrapText="1"/>
    </xf>
    <xf numFmtId="0" fontId="74" fillId="18" borderId="1" xfId="8" applyFont="1" applyFill="1" applyBorder="1" applyAlignment="1">
      <alignment horizontal="center" vertical="center" wrapText="1"/>
    </xf>
    <xf numFmtId="0" fontId="90" fillId="5" borderId="1" xfId="8" applyFont="1" applyFill="1" applyBorder="1" applyAlignment="1">
      <alignment vertical="center" wrapText="1"/>
    </xf>
    <xf numFmtId="0" fontId="76" fillId="4" borderId="3" xfId="8" applyFont="1" applyFill="1" applyBorder="1" applyAlignment="1">
      <alignment horizontal="center" vertical="center"/>
    </xf>
    <xf numFmtId="0" fontId="74" fillId="0" borderId="0" xfId="8" applyFont="1" applyAlignment="1">
      <alignment horizontal="left" vertical="top"/>
    </xf>
    <xf numFmtId="164" fontId="104" fillId="0" borderId="20" xfId="8" applyNumberFormat="1" applyFont="1" applyBorder="1" applyAlignment="1">
      <alignment horizontal="left" vertical="center"/>
    </xf>
    <xf numFmtId="164" fontId="105" fillId="0" borderId="21" xfId="8" applyNumberFormat="1" applyFont="1" applyBorder="1" applyAlignment="1">
      <alignment horizontal="left" vertical="center" wrapText="1"/>
    </xf>
    <xf numFmtId="164" fontId="104" fillId="0" borderId="21" xfId="8" applyNumberFormat="1" applyFont="1" applyBorder="1" applyAlignment="1">
      <alignment horizontal="left" vertical="center"/>
    </xf>
    <xf numFmtId="0" fontId="76" fillId="5" borderId="0" xfId="8" applyFont="1" applyFill="1" applyAlignment="1">
      <alignment horizontal="center" vertical="center"/>
    </xf>
    <xf numFmtId="0" fontId="74" fillId="16" borderId="1" xfId="8" applyFont="1" applyFill="1" applyBorder="1" applyAlignment="1">
      <alignment horizontal="left" vertical="center" wrapText="1"/>
    </xf>
    <xf numFmtId="0" fontId="108" fillId="18" borderId="1" xfId="8" applyFont="1" applyFill="1" applyBorder="1" applyAlignment="1">
      <alignment horizontal="center" vertical="center" wrapText="1"/>
    </xf>
    <xf numFmtId="0" fontId="90" fillId="0" borderId="1" xfId="8" applyFont="1" applyBorder="1" applyAlignment="1">
      <alignment horizontal="left" vertical="center" wrapText="1"/>
    </xf>
    <xf numFmtId="0" fontId="90" fillId="18" borderId="1" xfId="8" applyFont="1" applyFill="1" applyBorder="1" applyAlignment="1">
      <alignment horizontal="center" vertical="center" wrapText="1"/>
    </xf>
    <xf numFmtId="0" fontId="76" fillId="0" borderId="1" xfId="8" applyFont="1" applyBorder="1" applyAlignment="1">
      <alignment horizontal="center" vertical="center" wrapText="1"/>
    </xf>
    <xf numFmtId="0" fontId="109" fillId="19" borderId="1" xfId="8" applyFont="1" applyFill="1" applyBorder="1" applyAlignment="1">
      <alignment horizontal="left" vertical="center" wrapText="1"/>
    </xf>
    <xf numFmtId="0" fontId="74" fillId="0" borderId="1" xfId="8" applyFont="1" applyBorder="1" applyAlignment="1">
      <alignment horizontal="left" vertical="center" wrapText="1"/>
    </xf>
    <xf numFmtId="0" fontId="113" fillId="0" borderId="0" xfId="8" applyFont="1" applyAlignment="1">
      <alignment horizontal="left"/>
    </xf>
    <xf numFmtId="0" fontId="76" fillId="5" borderId="1" xfId="8" applyFont="1" applyFill="1" applyBorder="1" applyAlignment="1">
      <alignment horizontal="center" vertical="center"/>
    </xf>
    <xf numFmtId="0" fontId="108" fillId="18" borderId="1" xfId="8" applyFont="1" applyFill="1" applyBorder="1" applyAlignment="1">
      <alignment horizontal="left" vertical="center" wrapText="1"/>
    </xf>
    <xf numFmtId="0" fontId="113" fillId="0" borderId="0" xfId="8" applyFont="1" applyAlignment="1">
      <alignment horizontal="left" vertical="center"/>
    </xf>
    <xf numFmtId="0" fontId="100" fillId="0" borderId="0" xfId="8" applyFont="1" applyAlignment="1">
      <alignment vertical="center"/>
    </xf>
    <xf numFmtId="0" fontId="108" fillId="23" borderId="1" xfId="8" applyFont="1" applyFill="1" applyBorder="1" applyAlignment="1">
      <alignment horizontal="center" vertical="center" wrapText="1"/>
    </xf>
    <xf numFmtId="0" fontId="94" fillId="5" borderId="2" xfId="8" applyFont="1" applyFill="1" applyBorder="1" applyAlignment="1">
      <alignment horizontal="left" vertical="center" wrapText="1"/>
    </xf>
    <xf numFmtId="0" fontId="76" fillId="5" borderId="3" xfId="8" applyFont="1" applyFill="1" applyBorder="1" applyAlignment="1">
      <alignment horizontal="center" vertical="center"/>
    </xf>
    <xf numFmtId="0" fontId="92" fillId="5" borderId="1" xfId="5" applyFont="1" applyFill="1" applyBorder="1" applyAlignment="1" applyProtection="1">
      <alignment horizontal="center" vertical="center" wrapText="1"/>
    </xf>
    <xf numFmtId="0" fontId="115" fillId="0" borderId="0" xfId="8" applyFont="1" applyAlignment="1">
      <alignment horizontal="left"/>
    </xf>
    <xf numFmtId="0" fontId="93" fillId="0" borderId="0" xfId="8" applyFont="1" applyAlignment="1">
      <alignment horizontal="left" vertical="center" wrapText="1"/>
    </xf>
    <xf numFmtId="0" fontId="74" fillId="0" borderId="0" xfId="8" applyFont="1" applyAlignment="1">
      <alignment horizontal="left"/>
    </xf>
    <xf numFmtId="0" fontId="110" fillId="19" borderId="1" xfId="8" applyFont="1" applyFill="1" applyBorder="1" applyAlignment="1">
      <alignment horizontal="center" vertical="center" wrapText="1"/>
    </xf>
    <xf numFmtId="0" fontId="110" fillId="19" borderId="1" xfId="8" applyFont="1" applyFill="1" applyBorder="1" applyAlignment="1">
      <alignment vertical="center" wrapText="1"/>
    </xf>
    <xf numFmtId="0" fontId="108" fillId="18" borderId="1" xfId="8" applyFont="1" applyFill="1" applyBorder="1" applyAlignment="1">
      <alignment vertical="center" wrapText="1"/>
    </xf>
    <xf numFmtId="0" fontId="108" fillId="5" borderId="1" xfId="8" applyFont="1" applyFill="1" applyBorder="1" applyAlignment="1">
      <alignment horizontal="center" vertical="center" wrapText="1"/>
    </xf>
    <xf numFmtId="0" fontId="109" fillId="19" borderId="1" xfId="5" applyFont="1" applyFill="1" applyBorder="1" applyAlignment="1" applyProtection="1">
      <alignment horizontal="left" vertical="center" wrapText="1"/>
    </xf>
    <xf numFmtId="0" fontId="96" fillId="5" borderId="3" xfId="8" applyFont="1" applyFill="1" applyBorder="1" applyAlignment="1">
      <alignment horizontal="center" vertical="center" wrapText="1"/>
    </xf>
    <xf numFmtId="0" fontId="91" fillId="5" borderId="3" xfId="8" applyFont="1" applyFill="1" applyBorder="1" applyAlignment="1">
      <alignment horizontal="center" vertical="center" wrapText="1"/>
    </xf>
    <xf numFmtId="0" fontId="92" fillId="5" borderId="3" xfId="5" applyFont="1" applyFill="1" applyBorder="1" applyAlignment="1" applyProtection="1">
      <alignment horizontal="center" vertical="center"/>
    </xf>
    <xf numFmtId="0" fontId="76" fillId="0" borderId="1" xfId="8" applyFont="1" applyBorder="1"/>
    <xf numFmtId="0" fontId="76" fillId="4" borderId="1" xfId="8" applyFont="1" applyFill="1" applyBorder="1"/>
    <xf numFmtId="0" fontId="74" fillId="18" borderId="1" xfId="8" applyFont="1" applyFill="1" applyBorder="1" applyAlignment="1">
      <alignment horizontal="left" vertical="center" wrapText="1"/>
    </xf>
    <xf numFmtId="0" fontId="76" fillId="5" borderId="1" xfId="8" applyFont="1" applyFill="1" applyBorder="1"/>
    <xf numFmtId="0" fontId="103" fillId="5" borderId="1" xfId="8" applyFont="1" applyFill="1" applyBorder="1" applyAlignment="1">
      <alignment horizontal="center" vertical="center" wrapText="1"/>
    </xf>
    <xf numFmtId="0" fontId="90" fillId="18" borderId="0" xfId="0" applyFont="1" applyFill="1" applyAlignment="1">
      <alignment horizontal="center" vertical="center" wrapText="1"/>
    </xf>
    <xf numFmtId="0" fontId="109" fillId="19" borderId="1" xfId="8" applyFont="1" applyFill="1" applyBorder="1" applyAlignment="1">
      <alignment horizontal="center" vertical="center" wrapText="1"/>
    </xf>
    <xf numFmtId="0" fontId="74" fillId="0" borderId="64" xfId="8" applyFont="1" applyBorder="1"/>
    <xf numFmtId="0" fontId="76" fillId="15" borderId="1" xfId="8" applyFont="1" applyFill="1" applyBorder="1" applyAlignment="1">
      <alignment horizontal="center" vertical="center"/>
    </xf>
    <xf numFmtId="0" fontId="73" fillId="15" borderId="0" xfId="8" applyFont="1" applyFill="1" applyAlignment="1">
      <alignment vertical="center"/>
    </xf>
    <xf numFmtId="0" fontId="74" fillId="15" borderId="0" xfId="8" applyFont="1" applyFill="1"/>
    <xf numFmtId="0" fontId="74" fillId="15" borderId="64" xfId="8" applyFont="1" applyFill="1" applyBorder="1"/>
    <xf numFmtId="0" fontId="74" fillId="0" borderId="65" xfId="8" applyFont="1" applyBorder="1"/>
    <xf numFmtId="0" fontId="74" fillId="0" borderId="63" xfId="8" applyFont="1" applyBorder="1"/>
    <xf numFmtId="0" fontId="109" fillId="19" borderId="0" xfId="8" applyFont="1" applyFill="1" applyAlignment="1">
      <alignment horizontal="center" vertical="center" wrapText="1"/>
    </xf>
    <xf numFmtId="0" fontId="109" fillId="19" borderId="3" xfId="8" applyFont="1" applyFill="1" applyBorder="1" applyAlignment="1">
      <alignment horizontal="center" vertical="center" wrapText="1"/>
    </xf>
    <xf numFmtId="49" fontId="74" fillId="16" borderId="1" xfId="8" applyNumberFormat="1" applyFont="1" applyFill="1" applyBorder="1" applyAlignment="1">
      <alignment horizontal="left" vertical="center" wrapText="1"/>
    </xf>
    <xf numFmtId="0" fontId="109" fillId="19" borderId="39" xfId="8" applyFont="1" applyFill="1" applyBorder="1" applyAlignment="1">
      <alignment vertical="center" wrapText="1"/>
    </xf>
    <xf numFmtId="0" fontId="91" fillId="5" borderId="2" xfId="8" applyFont="1" applyFill="1" applyBorder="1" applyAlignment="1">
      <alignment horizontal="center" vertical="center" wrapText="1"/>
    </xf>
    <xf numFmtId="0" fontId="74" fillId="19" borderId="1" xfId="8" applyFont="1" applyFill="1" applyBorder="1" applyAlignment="1">
      <alignment horizontal="center" vertical="center" wrapText="1"/>
    </xf>
    <xf numFmtId="0" fontId="74" fillId="0" borderId="0" xfId="8" applyFont="1" applyAlignment="1">
      <alignment horizontal="center"/>
    </xf>
    <xf numFmtId="0" fontId="90" fillId="5" borderId="9" xfId="8" applyFont="1" applyFill="1" applyBorder="1" applyAlignment="1">
      <alignment vertical="center" wrapText="1"/>
    </xf>
    <xf numFmtId="0" fontId="76" fillId="5" borderId="9" xfId="8" applyFont="1" applyFill="1" applyBorder="1" applyAlignment="1">
      <alignment horizontal="center" vertical="center"/>
    </xf>
    <xf numFmtId="0" fontId="119" fillId="23" borderId="1" xfId="8" applyFont="1" applyFill="1" applyBorder="1" applyAlignment="1">
      <alignment horizontal="center" vertical="center" wrapText="1"/>
    </xf>
    <xf numFmtId="0" fontId="74" fillId="0" borderId="69" xfId="8" applyFont="1" applyBorder="1"/>
    <xf numFmtId="0" fontId="110" fillId="19" borderId="39" xfId="8" applyFont="1" applyFill="1" applyBorder="1" applyAlignment="1">
      <alignment horizontal="center" vertical="center" wrapText="1"/>
    </xf>
    <xf numFmtId="0" fontId="76" fillId="0" borderId="2" xfId="8" applyFont="1" applyBorder="1" applyAlignment="1">
      <alignment horizontal="center" vertical="center"/>
    </xf>
    <xf numFmtId="0" fontId="110" fillId="19" borderId="68" xfId="8" applyFont="1" applyFill="1" applyBorder="1" applyAlignment="1">
      <alignment horizontal="center" vertical="center" wrapText="1"/>
    </xf>
    <xf numFmtId="0" fontId="110" fillId="19" borderId="22" xfId="8" applyFont="1" applyFill="1" applyBorder="1" applyAlignment="1">
      <alignment horizontal="center" vertical="center" wrapText="1"/>
    </xf>
    <xf numFmtId="0" fontId="110" fillId="19" borderId="66" xfId="8" applyFont="1" applyFill="1" applyBorder="1" applyAlignment="1">
      <alignment horizontal="center" vertical="center" wrapText="1"/>
    </xf>
    <xf numFmtId="0" fontId="76" fillId="5" borderId="2" xfId="8" applyFont="1" applyFill="1" applyBorder="1" applyAlignment="1">
      <alignment horizontal="center" vertical="center"/>
    </xf>
    <xf numFmtId="0" fontId="109" fillId="19" borderId="22" xfId="8" applyFont="1" applyFill="1" applyBorder="1" applyAlignment="1">
      <alignment horizontal="center" vertical="center" wrapText="1"/>
    </xf>
    <xf numFmtId="0" fontId="91" fillId="0" borderId="0" xfId="8" applyFont="1" applyAlignment="1">
      <alignment horizontal="center" vertical="center" wrapText="1"/>
    </xf>
    <xf numFmtId="0" fontId="102" fillId="0" borderId="0" xfId="8" applyFont="1" applyAlignment="1">
      <alignment vertical="center"/>
    </xf>
    <xf numFmtId="0" fontId="121" fillId="0" borderId="0" xfId="8" applyFont="1" applyAlignment="1">
      <alignment horizontal="center" vertical="center"/>
    </xf>
    <xf numFmtId="0" fontId="122" fillId="0" borderId="0" xfId="8" applyFont="1" applyAlignment="1">
      <alignment vertical="center" wrapText="1"/>
    </xf>
    <xf numFmtId="0" fontId="76" fillId="0" borderId="12" xfId="8" applyFont="1" applyBorder="1" applyAlignment="1">
      <alignment horizontal="left" wrapText="1"/>
    </xf>
    <xf numFmtId="0" fontId="78" fillId="0" borderId="10" xfId="8" applyFont="1" applyBorder="1" applyAlignment="1">
      <alignment horizontal="center" wrapText="1"/>
    </xf>
    <xf numFmtId="0" fontId="78" fillId="0" borderId="0" xfId="8" applyFont="1" applyAlignment="1">
      <alignment horizontal="center" wrapText="1"/>
    </xf>
    <xf numFmtId="0" fontId="125" fillId="4" borderId="1" xfId="8" applyFont="1" applyFill="1" applyBorder="1" applyAlignment="1">
      <alignment horizontal="center" vertical="center" wrapText="1"/>
    </xf>
    <xf numFmtId="165" fontId="74" fillId="0" borderId="1" xfId="8" applyNumberFormat="1" applyFont="1" applyBorder="1" applyAlignment="1">
      <alignment horizontal="center" vertical="center"/>
    </xf>
    <xf numFmtId="7" fontId="93" fillId="0" borderId="1" xfId="3" applyNumberFormat="1" applyFont="1" applyFill="1" applyBorder="1" applyAlignment="1">
      <alignment horizontal="center" vertical="center" wrapText="1"/>
    </xf>
    <xf numFmtId="0" fontId="93" fillId="0" borderId="1" xfId="8" applyFont="1" applyBorder="1" applyAlignment="1">
      <alignment horizontal="center" vertical="center" wrapText="1"/>
    </xf>
    <xf numFmtId="0" fontId="74" fillId="4" borderId="1" xfId="8" applyFont="1" applyFill="1" applyBorder="1" applyAlignment="1">
      <alignment horizontal="center" vertical="center" wrapText="1"/>
    </xf>
    <xf numFmtId="0" fontId="74" fillId="5" borderId="1" xfId="0" applyFont="1" applyFill="1" applyBorder="1" applyAlignment="1">
      <alignment horizontal="center" vertical="center"/>
    </xf>
    <xf numFmtId="0" fontId="93" fillId="5" borderId="1" xfId="8" applyFont="1" applyFill="1" applyBorder="1" applyAlignment="1">
      <alignment horizontal="center" vertical="center" wrapText="1"/>
    </xf>
    <xf numFmtId="165" fontId="96" fillId="5" borderId="1" xfId="8" applyNumberFormat="1" applyFont="1" applyFill="1" applyBorder="1" applyAlignment="1">
      <alignment horizontal="center" vertical="center" wrapText="1"/>
    </xf>
    <xf numFmtId="165" fontId="74" fillId="0" borderId="0" xfId="8" applyNumberFormat="1" applyFont="1" applyAlignment="1">
      <alignment horizontal="center" vertical="center"/>
    </xf>
    <xf numFmtId="165" fontId="74" fillId="5" borderId="1" xfId="8" applyNumberFormat="1" applyFont="1" applyFill="1" applyBorder="1" applyAlignment="1">
      <alignment horizontal="center" vertical="center"/>
    </xf>
    <xf numFmtId="0" fontId="93" fillId="0" borderId="0" xfId="8" applyFont="1" applyAlignment="1">
      <alignment horizontal="center" wrapText="1"/>
    </xf>
    <xf numFmtId="0" fontId="93" fillId="0" borderId="0" xfId="8" applyFont="1" applyAlignment="1">
      <alignment horizontal="center" vertical="top" wrapText="1"/>
    </xf>
    <xf numFmtId="165" fontId="99" fillId="0" borderId="1" xfId="8" applyNumberFormat="1" applyFont="1" applyBorder="1" applyAlignment="1">
      <alignment horizontal="left" vertical="center" wrapText="1"/>
    </xf>
    <xf numFmtId="165" fontId="74" fillId="5" borderId="3" xfId="8" applyNumberFormat="1" applyFont="1" applyFill="1" applyBorder="1" applyAlignment="1">
      <alignment horizontal="center" vertical="center"/>
    </xf>
    <xf numFmtId="165" fontId="74" fillId="5" borderId="4" xfId="8" applyNumberFormat="1" applyFont="1" applyFill="1" applyBorder="1" applyAlignment="1">
      <alignment horizontal="center" vertical="center"/>
    </xf>
    <xf numFmtId="0" fontId="73" fillId="0" borderId="0" xfId="8" applyFont="1"/>
    <xf numFmtId="0" fontId="75" fillId="4" borderId="1" xfId="8" applyFont="1" applyFill="1" applyBorder="1" applyAlignment="1">
      <alignment horizontal="center" vertical="center"/>
    </xf>
    <xf numFmtId="0" fontId="75" fillId="4" borderId="1" xfId="8" applyFont="1" applyFill="1" applyBorder="1" applyAlignment="1">
      <alignment horizontal="center" vertical="center" wrapText="1"/>
    </xf>
    <xf numFmtId="0" fontId="99" fillId="0" borderId="0" xfId="8" applyFont="1" applyAlignment="1">
      <alignment vertical="center"/>
    </xf>
    <xf numFmtId="0" fontId="92" fillId="5" borderId="1" xfId="5" applyFont="1" applyFill="1" applyBorder="1" applyAlignment="1" applyProtection="1">
      <alignment horizontal="center" vertical="top" wrapText="1"/>
    </xf>
    <xf numFmtId="0" fontId="96" fillId="5" borderId="1" xfId="8" applyFont="1" applyFill="1" applyBorder="1" applyAlignment="1">
      <alignment horizontal="center" vertical="top" wrapText="1"/>
    </xf>
    <xf numFmtId="0" fontId="91" fillId="5" borderId="9" xfId="8" applyFont="1" applyFill="1" applyBorder="1" applyAlignment="1">
      <alignment horizontal="center" vertical="center" wrapText="1"/>
    </xf>
    <xf numFmtId="165" fontId="96" fillId="5" borderId="9" xfId="8" applyNumberFormat="1" applyFont="1" applyFill="1" applyBorder="1" applyAlignment="1">
      <alignment horizontal="center" vertical="center" wrapText="1"/>
    </xf>
    <xf numFmtId="0" fontId="127" fillId="5" borderId="1" xfId="5" applyFont="1" applyFill="1" applyBorder="1" applyAlignment="1" applyProtection="1">
      <alignment horizontal="center" vertical="top" wrapText="1"/>
    </xf>
    <xf numFmtId="0" fontId="96" fillId="5" borderId="1" xfId="8" applyFont="1" applyFill="1" applyBorder="1" applyAlignment="1">
      <alignment horizontal="center" wrapText="1"/>
    </xf>
    <xf numFmtId="0" fontId="74" fillId="5" borderId="0" xfId="8" applyFont="1" applyFill="1"/>
    <xf numFmtId="49" fontId="74" fillId="0" borderId="1" xfId="8" applyNumberFormat="1" applyFont="1" applyBorder="1" applyAlignment="1">
      <alignment vertical="center" wrapText="1"/>
    </xf>
    <xf numFmtId="49" fontId="74" fillId="0" borderId="1" xfId="8" applyNumberFormat="1" applyFont="1" applyBorder="1" applyAlignment="1">
      <alignment horizontal="left" vertical="center" wrapText="1"/>
    </xf>
    <xf numFmtId="0" fontId="96" fillId="0" borderId="1" xfId="8" applyFont="1" applyBorder="1" applyAlignment="1">
      <alignment horizontal="center" vertical="top" wrapText="1"/>
    </xf>
    <xf numFmtId="0" fontId="74" fillId="0" borderId="22" xfId="8" applyFont="1" applyBorder="1"/>
    <xf numFmtId="0" fontId="96" fillId="0" borderId="0" xfId="8" applyFont="1" applyAlignment="1">
      <alignment horizontal="center" vertical="center" wrapText="1"/>
    </xf>
    <xf numFmtId="0" fontId="120" fillId="0" borderId="0" xfId="8" applyFont="1" applyAlignment="1">
      <alignment horizontal="center" vertical="top" wrapText="1"/>
    </xf>
    <xf numFmtId="0" fontId="63" fillId="0" borderId="23" xfId="7" applyFont="1" applyBorder="1" applyAlignment="1">
      <alignment horizontal="left" wrapText="1"/>
    </xf>
    <xf numFmtId="0" fontId="110" fillId="19" borderId="1" xfId="5" applyFont="1" applyFill="1" applyBorder="1" applyAlignment="1" applyProtection="1">
      <alignment horizontal="center" vertical="center"/>
    </xf>
    <xf numFmtId="0" fontId="128" fillId="10" borderId="2" xfId="8" applyFont="1" applyFill="1" applyBorder="1" applyAlignment="1">
      <alignment horizontal="left" vertical="center"/>
    </xf>
    <xf numFmtId="0" fontId="38" fillId="5" borderId="1" xfId="5" applyFill="1" applyBorder="1" applyAlignment="1" applyProtection="1">
      <alignment horizontal="center" vertical="center"/>
    </xf>
    <xf numFmtId="0" fontId="130" fillId="5" borderId="1" xfId="5" applyFont="1" applyFill="1" applyBorder="1" applyAlignment="1" applyProtection="1">
      <alignment horizontal="center" vertical="center"/>
    </xf>
    <xf numFmtId="0" fontId="38" fillId="5" borderId="1" xfId="5" applyFill="1" applyBorder="1" applyAlignment="1" applyProtection="1">
      <alignment horizontal="center"/>
    </xf>
    <xf numFmtId="0" fontId="132" fillId="16" borderId="1" xfId="8" applyFont="1" applyFill="1" applyBorder="1" applyAlignment="1">
      <alignment vertical="center" wrapText="1"/>
    </xf>
    <xf numFmtId="0" fontId="134" fillId="16" borderId="1" xfId="8" applyFont="1" applyFill="1" applyBorder="1" applyAlignment="1">
      <alignment vertical="center" wrapText="1"/>
    </xf>
    <xf numFmtId="0" fontId="135" fillId="10" borderId="2" xfId="8" applyFont="1" applyFill="1" applyBorder="1" applyAlignment="1">
      <alignment horizontal="left" vertical="center"/>
    </xf>
    <xf numFmtId="0" fontId="134" fillId="0" borderId="1" xfId="8" applyFont="1" applyBorder="1" applyAlignment="1">
      <alignment horizontal="left" vertical="center" wrapText="1"/>
    </xf>
    <xf numFmtId="0" fontId="90" fillId="18" borderId="2" xfId="0" applyFont="1" applyFill="1" applyBorder="1" applyAlignment="1">
      <alignment horizontal="center" vertical="center" wrapText="1"/>
    </xf>
    <xf numFmtId="0" fontId="132" fillId="16" borderId="3" xfId="8" applyFont="1" applyFill="1" applyBorder="1" applyAlignment="1">
      <alignment horizontal="left" vertical="center" wrapText="1"/>
    </xf>
    <xf numFmtId="0" fontId="132" fillId="0" borderId="1" xfId="8" applyFont="1" applyBorder="1" applyAlignment="1">
      <alignment vertical="top" wrapText="1"/>
    </xf>
    <xf numFmtId="0" fontId="132" fillId="16" borderId="1" xfId="8" applyFont="1" applyFill="1" applyBorder="1" applyAlignment="1">
      <alignment horizontal="left" vertical="center" wrapText="1"/>
    </xf>
    <xf numFmtId="0" fontId="59" fillId="18" borderId="0" xfId="10" applyFont="1" applyFill="1"/>
    <xf numFmtId="0" fontId="62" fillId="18" borderId="0" xfId="9" applyFont="1" applyFill="1"/>
    <xf numFmtId="0" fontId="136" fillId="18" borderId="0" xfId="9" applyFont="1" applyFill="1" applyAlignment="1">
      <alignment horizontal="center" vertical="center"/>
    </xf>
    <xf numFmtId="0" fontId="137" fillId="0" borderId="0" xfId="9" applyFont="1" applyAlignment="1">
      <alignment horizontal="center" vertical="center"/>
    </xf>
    <xf numFmtId="0" fontId="62" fillId="10" borderId="0" xfId="9" applyFont="1" applyFill="1"/>
    <xf numFmtId="0" fontId="62" fillId="10" borderId="12" xfId="9" applyFont="1" applyFill="1" applyBorder="1"/>
    <xf numFmtId="0" fontId="136" fillId="10" borderId="0" xfId="9" applyFont="1" applyFill="1" applyAlignment="1">
      <alignment horizontal="center" vertical="center"/>
    </xf>
    <xf numFmtId="0" fontId="59" fillId="7" borderId="0" xfId="7" applyFont="1" applyFill="1"/>
    <xf numFmtId="0" fontId="60" fillId="7" borderId="0" xfId="7" applyFont="1" applyFill="1"/>
    <xf numFmtId="0" fontId="132" fillId="0" borderId="1" xfId="8" applyFont="1" applyBorder="1" applyAlignment="1">
      <alignment horizontal="left" vertical="center" wrapText="1"/>
    </xf>
    <xf numFmtId="0" fontId="134" fillId="0" borderId="1" xfId="8" applyFont="1" applyBorder="1" applyAlignment="1">
      <alignment vertical="center" wrapText="1"/>
    </xf>
    <xf numFmtId="0" fontId="74" fillId="0" borderId="1" xfId="8" applyFont="1" applyBorder="1" applyAlignment="1">
      <alignment horizontal="center" vertical="center" wrapText="1"/>
    </xf>
    <xf numFmtId="164" fontId="74" fillId="0" borderId="1" xfId="8" applyNumberFormat="1" applyFont="1" applyBorder="1" applyAlignment="1">
      <alignment horizontal="center" vertical="center" wrapText="1"/>
    </xf>
    <xf numFmtId="0" fontId="139" fillId="5" borderId="1" xfId="8" applyFont="1" applyFill="1" applyBorder="1" applyAlignment="1">
      <alignment horizontal="center" vertical="center" wrapText="1"/>
    </xf>
    <xf numFmtId="0" fontId="38" fillId="5" borderId="1" xfId="5" applyFill="1" applyBorder="1" applyAlignment="1" applyProtection="1">
      <alignment horizontal="center" vertical="top" wrapText="1"/>
    </xf>
    <xf numFmtId="0" fontId="130" fillId="5" borderId="0" xfId="5" applyFont="1" applyFill="1" applyAlignment="1" applyProtection="1">
      <alignment horizontal="center" vertical="center"/>
    </xf>
    <xf numFmtId="0" fontId="130" fillId="5" borderId="9" xfId="5" applyFont="1" applyFill="1" applyBorder="1" applyAlignment="1" applyProtection="1">
      <alignment horizontal="center" vertical="center" wrapText="1"/>
    </xf>
    <xf numFmtId="0" fontId="130" fillId="5" borderId="1" xfId="5" applyFont="1" applyFill="1" applyBorder="1" applyAlignment="1" applyProtection="1">
      <alignment horizontal="center" vertical="center" wrapText="1"/>
    </xf>
    <xf numFmtId="0" fontId="130" fillId="5" borderId="70" xfId="5" applyFont="1" applyFill="1" applyBorder="1" applyAlignment="1" applyProtection="1">
      <alignment horizontal="center" vertical="center"/>
    </xf>
    <xf numFmtId="0" fontId="140" fillId="5" borderId="1" xfId="8" applyFont="1" applyFill="1" applyBorder="1" applyAlignment="1">
      <alignment horizontal="center" vertical="center" wrapText="1"/>
    </xf>
    <xf numFmtId="0" fontId="141" fillId="5" borderId="1" xfId="8" applyFont="1" applyFill="1" applyBorder="1" applyAlignment="1">
      <alignment horizontal="center" vertical="center" wrapText="1"/>
    </xf>
    <xf numFmtId="0" fontId="130" fillId="5" borderId="67" xfId="5" applyFont="1" applyFill="1" applyBorder="1" applyAlignment="1" applyProtection="1">
      <alignment horizontal="center" vertical="center"/>
    </xf>
    <xf numFmtId="0" fontId="57" fillId="0" borderId="1" xfId="8" applyFont="1" applyBorder="1" applyAlignment="1">
      <alignment horizontal="left" vertical="center" wrapText="1"/>
    </xf>
    <xf numFmtId="0" fontId="58" fillId="0" borderId="1" xfId="8" applyFont="1" applyBorder="1" applyAlignment="1">
      <alignment horizontal="center" vertical="center"/>
    </xf>
    <xf numFmtId="0" fontId="143" fillId="18" borderId="1" xfId="8" applyFont="1" applyFill="1" applyBorder="1" applyAlignment="1">
      <alignment horizontal="center" vertical="center" wrapText="1"/>
    </xf>
    <xf numFmtId="0" fontId="57" fillId="0" borderId="0" xfId="8" applyFont="1" applyAlignment="1">
      <alignment vertical="center"/>
    </xf>
    <xf numFmtId="0" fontId="58" fillId="0" borderId="0" xfId="8" applyFont="1" applyAlignment="1">
      <alignment horizontal="center" vertical="center"/>
    </xf>
    <xf numFmtId="0" fontId="144" fillId="0" borderId="0" xfId="8" applyFont="1" applyAlignment="1">
      <alignment vertical="center" wrapText="1"/>
    </xf>
    <xf numFmtId="0" fontId="130" fillId="5" borderId="1" xfId="5" applyFont="1" applyFill="1" applyBorder="1" applyAlignment="1" applyProtection="1">
      <alignment horizontal="center"/>
    </xf>
    <xf numFmtId="0" fontId="145" fillId="0" borderId="1" xfId="8" applyFont="1" applyBorder="1" applyAlignment="1">
      <alignment vertical="center" wrapText="1"/>
    </xf>
    <xf numFmtId="0" fontId="13" fillId="0" borderId="3" xfId="8" applyFont="1" applyBorder="1" applyAlignment="1">
      <alignment vertical="center" wrapText="1"/>
    </xf>
    <xf numFmtId="0" fontId="7" fillId="0" borderId="2" xfId="0" applyFont="1" applyBorder="1" applyAlignment="1">
      <alignment horizontal="center" vertical="center"/>
    </xf>
    <xf numFmtId="0" fontId="94" fillId="10" borderId="16" xfId="8" applyFont="1" applyFill="1" applyBorder="1" applyAlignment="1">
      <alignment horizontal="left" vertical="center"/>
    </xf>
    <xf numFmtId="0" fontId="99" fillId="0" borderId="0" xfId="8" applyFont="1" applyAlignment="1">
      <alignment horizontal="left" vertical="center" wrapText="1"/>
    </xf>
    <xf numFmtId="0" fontId="74" fillId="16" borderId="3" xfId="8" applyFont="1" applyFill="1" applyBorder="1" applyAlignment="1">
      <alignment horizontal="left" vertical="center" wrapText="1"/>
    </xf>
    <xf numFmtId="0" fontId="99" fillId="0" borderId="3" xfId="8" applyFont="1" applyBorder="1" applyAlignment="1">
      <alignment vertical="center" wrapText="1"/>
    </xf>
    <xf numFmtId="0" fontId="60" fillId="0" borderId="0" xfId="7" applyFont="1" applyAlignment="1">
      <alignment horizontal="center"/>
    </xf>
    <xf numFmtId="0" fontId="32" fillId="0" borderId="0" xfId="7" applyFont="1" applyAlignment="1">
      <alignment horizontal="center"/>
    </xf>
    <xf numFmtId="0" fontId="48" fillId="0" borderId="34" xfId="8" applyFont="1" applyBorder="1" applyAlignment="1">
      <alignment horizontal="center"/>
    </xf>
    <xf numFmtId="0" fontId="48" fillId="0" borderId="6" xfId="8" applyFont="1" applyBorder="1" applyAlignment="1">
      <alignment horizontal="center"/>
    </xf>
    <xf numFmtId="0" fontId="74" fillId="0" borderId="3" xfId="8" applyFont="1" applyBorder="1" applyAlignment="1">
      <alignment horizontal="left" vertical="center" wrapText="1"/>
    </xf>
    <xf numFmtId="0" fontId="145" fillId="16" borderId="1" xfId="8" applyFont="1" applyFill="1" applyBorder="1" applyAlignment="1">
      <alignment vertical="center" wrapText="1"/>
    </xf>
    <xf numFmtId="0" fontId="6" fillId="4" borderId="36" xfId="8" applyFont="1" applyFill="1" applyBorder="1" applyAlignment="1">
      <alignment horizontal="center" vertical="center"/>
    </xf>
    <xf numFmtId="165" fontId="6" fillId="4" borderId="37" xfId="8" applyNumberFormat="1" applyFont="1" applyFill="1" applyBorder="1" applyAlignment="1">
      <alignment horizontal="center" vertical="center"/>
    </xf>
    <xf numFmtId="0" fontId="6" fillId="4" borderId="38" xfId="8" applyFont="1" applyFill="1" applyBorder="1" applyAlignment="1">
      <alignment horizontal="center" vertical="center"/>
    </xf>
    <xf numFmtId="0" fontId="16" fillId="0" borderId="1" xfId="8" applyFont="1" applyBorder="1" applyAlignment="1">
      <alignment horizontal="center"/>
    </xf>
    <xf numFmtId="0" fontId="16" fillId="0" borderId="39" xfId="8" applyFont="1" applyBorder="1" applyAlignment="1">
      <alignment horizontal="center"/>
    </xf>
    <xf numFmtId="0" fontId="9" fillId="0" borderId="5" xfId="8" applyFont="1" applyBorder="1" applyAlignment="1">
      <alignment horizontal="center"/>
    </xf>
    <xf numFmtId="0" fontId="9" fillId="0" borderId="6" xfId="8" applyFont="1" applyBorder="1" applyAlignment="1">
      <alignment horizontal="center"/>
    </xf>
    <xf numFmtId="0" fontId="9" fillId="0" borderId="7" xfId="8" applyFont="1" applyBorder="1" applyAlignment="1">
      <alignment horizontal="center"/>
    </xf>
    <xf numFmtId="0" fontId="9" fillId="0" borderId="11" xfId="8" applyFont="1" applyBorder="1" applyAlignment="1">
      <alignment horizontal="center"/>
    </xf>
    <xf numFmtId="0" fontId="9" fillId="0" borderId="0" xfId="8" applyFont="1" applyAlignment="1">
      <alignment horizontal="center"/>
    </xf>
    <xf numFmtId="0" fontId="9" fillId="0" borderId="12" xfId="8" applyFont="1" applyBorder="1" applyAlignment="1">
      <alignment horizontal="center"/>
    </xf>
    <xf numFmtId="0" fontId="11" fillId="0" borderId="11" xfId="8" applyFont="1" applyBorder="1" applyAlignment="1">
      <alignment horizontal="center" vertical="center" wrapText="1"/>
    </xf>
    <xf numFmtId="0" fontId="9" fillId="0" borderId="0" xfId="8" applyFont="1" applyAlignment="1">
      <alignment horizontal="center" vertical="center"/>
    </xf>
    <xf numFmtId="0" fontId="9" fillId="0" borderId="12" xfId="8" applyFont="1" applyBorder="1" applyAlignment="1">
      <alignment horizontal="center" vertical="center"/>
    </xf>
    <xf numFmtId="0" fontId="45" fillId="0" borderId="2" xfId="8" applyFont="1" applyBorder="1" applyAlignment="1">
      <alignment horizontal="center" wrapText="1"/>
    </xf>
    <xf numFmtId="0" fontId="45" fillId="0" borderId="3" xfId="8" applyFont="1" applyBorder="1" applyAlignment="1">
      <alignment horizontal="center" wrapText="1"/>
    </xf>
    <xf numFmtId="0" fontId="45" fillId="0" borderId="4" xfId="8" applyFont="1" applyBorder="1" applyAlignment="1">
      <alignment horizontal="center" wrapText="1"/>
    </xf>
    <xf numFmtId="0" fontId="6" fillId="4" borderId="37" xfId="8" applyFont="1" applyFill="1" applyBorder="1" applyAlignment="1">
      <alignment horizontal="center" vertical="center"/>
    </xf>
    <xf numFmtId="0" fontId="3" fillId="0" borderId="2" xfId="8" applyFont="1" applyBorder="1" applyAlignment="1">
      <alignment horizontal="left" vertical="center" wrapText="1"/>
    </xf>
    <xf numFmtId="0" fontId="3" fillId="0" borderId="3" xfId="8" applyFont="1" applyBorder="1" applyAlignment="1">
      <alignment horizontal="left" vertical="center" wrapText="1"/>
    </xf>
    <xf numFmtId="0" fontId="3" fillId="0" borderId="4" xfId="8" applyFont="1" applyBorder="1" applyAlignment="1">
      <alignment horizontal="left" vertical="center" wrapText="1"/>
    </xf>
    <xf numFmtId="0" fontId="13" fillId="0" borderId="17" xfId="8" applyFont="1" applyBorder="1" applyAlignment="1">
      <alignment horizontal="left" vertical="center" wrapText="1"/>
    </xf>
    <xf numFmtId="165" fontId="13" fillId="0" borderId="17" xfId="8" applyNumberFormat="1" applyFont="1" applyBorder="1" applyAlignment="1">
      <alignment horizontal="left" vertical="center" wrapText="1"/>
    </xf>
    <xf numFmtId="0" fontId="6" fillId="4" borderId="13" xfId="8" applyFont="1" applyFill="1" applyBorder="1" applyAlignment="1">
      <alignment horizontal="center" vertical="center"/>
    </xf>
    <xf numFmtId="165" fontId="6" fillId="4" borderId="14" xfId="8" applyNumberFormat="1" applyFont="1" applyFill="1" applyBorder="1" applyAlignment="1">
      <alignment horizontal="center" vertical="center"/>
    </xf>
    <xf numFmtId="0" fontId="6" fillId="4" borderId="15" xfId="8" applyFont="1" applyFill="1" applyBorder="1" applyAlignment="1">
      <alignment horizontal="center" vertical="center"/>
    </xf>
    <xf numFmtId="0" fontId="3" fillId="5" borderId="2" xfId="8" applyFont="1" applyFill="1" applyBorder="1" applyAlignment="1">
      <alignment horizontal="center" vertical="center" wrapText="1"/>
    </xf>
    <xf numFmtId="165" fontId="3" fillId="5" borderId="3" xfId="8" applyNumberFormat="1" applyFont="1" applyFill="1" applyBorder="1" applyAlignment="1">
      <alignment horizontal="center" vertical="center" wrapText="1"/>
    </xf>
    <xf numFmtId="0" fontId="3" fillId="5" borderId="4" xfId="8" applyFont="1" applyFill="1" applyBorder="1" applyAlignment="1">
      <alignment horizontal="center" vertical="center" wrapText="1"/>
    </xf>
    <xf numFmtId="0" fontId="13" fillId="0" borderId="3" xfId="8" applyFont="1" applyBorder="1" applyAlignment="1">
      <alignment horizontal="left" vertical="center" wrapText="1"/>
    </xf>
    <xf numFmtId="165" fontId="13" fillId="0" borderId="3" xfId="8" applyNumberFormat="1" applyFont="1" applyBorder="1" applyAlignment="1">
      <alignment horizontal="left" vertical="center" wrapText="1"/>
    </xf>
    <xf numFmtId="0" fontId="13" fillId="0" borderId="0" xfId="8" applyFont="1" applyAlignment="1">
      <alignment horizontal="left" vertical="center" wrapText="1"/>
    </xf>
    <xf numFmtId="165" fontId="13" fillId="0" borderId="0" xfId="8" applyNumberFormat="1" applyFont="1" applyAlignment="1">
      <alignment horizontal="left" vertical="center" wrapText="1"/>
    </xf>
    <xf numFmtId="0" fontId="13" fillId="0" borderId="9" xfId="8" applyFont="1" applyBorder="1" applyAlignment="1">
      <alignment horizontal="left" vertical="center" wrapText="1"/>
    </xf>
    <xf numFmtId="165" fontId="13" fillId="0" borderId="9" xfId="8" applyNumberFormat="1" applyFont="1" applyBorder="1" applyAlignment="1">
      <alignment horizontal="left" vertical="center" wrapText="1"/>
    </xf>
    <xf numFmtId="0" fontId="6" fillId="4" borderId="14" xfId="8" applyFont="1" applyFill="1" applyBorder="1" applyAlignment="1">
      <alignment horizontal="center" vertical="center"/>
    </xf>
    <xf numFmtId="0" fontId="6" fillId="4" borderId="18" xfId="8" applyFont="1" applyFill="1" applyBorder="1" applyAlignment="1">
      <alignment horizontal="center" vertical="center"/>
    </xf>
    <xf numFmtId="0" fontId="13" fillId="0" borderId="3" xfId="8" applyFont="1" applyBorder="1" applyAlignment="1">
      <alignment horizontal="left" vertical="top" wrapText="1"/>
    </xf>
    <xf numFmtId="165" fontId="13" fillId="0" borderId="3" xfId="8" applyNumberFormat="1" applyFont="1" applyBorder="1" applyAlignment="1">
      <alignment horizontal="left" vertical="top" wrapText="1"/>
    </xf>
    <xf numFmtId="0" fontId="13" fillId="0" borderId="3" xfId="8" applyFont="1" applyBorder="1" applyAlignment="1">
      <alignment vertical="center" wrapText="1"/>
    </xf>
    <xf numFmtId="165" fontId="13" fillId="0" borderId="3" xfId="8" applyNumberFormat="1" applyFont="1" applyBorder="1" applyAlignment="1">
      <alignment vertical="center" wrapText="1"/>
    </xf>
    <xf numFmtId="0" fontId="46" fillId="13" borderId="0" xfId="0" applyFont="1" applyFill="1" applyAlignment="1">
      <alignment horizontal="left"/>
    </xf>
    <xf numFmtId="0" fontId="30" fillId="10" borderId="2" xfId="8" applyFont="1" applyFill="1" applyBorder="1" applyAlignment="1">
      <alignment horizontal="left" vertical="top"/>
    </xf>
    <xf numFmtId="0" fontId="30" fillId="10" borderId="3" xfId="8" applyFont="1" applyFill="1" applyBorder="1" applyAlignment="1">
      <alignment horizontal="left" vertical="top"/>
    </xf>
    <xf numFmtId="0" fontId="30" fillId="10" borderId="16" xfId="8" applyFont="1" applyFill="1" applyBorder="1" applyAlignment="1">
      <alignment horizontal="left" vertical="top"/>
    </xf>
    <xf numFmtId="0" fontId="30" fillId="10" borderId="40" xfId="8" applyFont="1" applyFill="1" applyBorder="1" applyAlignment="1">
      <alignment horizontal="left" vertical="top"/>
    </xf>
    <xf numFmtId="0" fontId="30" fillId="10" borderId="17" xfId="8" applyFont="1" applyFill="1" applyBorder="1" applyAlignment="1">
      <alignment horizontal="left" vertical="top"/>
    </xf>
    <xf numFmtId="0" fontId="30" fillId="10" borderId="41" xfId="8" applyFont="1" applyFill="1" applyBorder="1" applyAlignment="1">
      <alignment horizontal="left" vertical="top"/>
    </xf>
    <xf numFmtId="164" fontId="21" fillId="0" borderId="19" xfId="8" applyNumberFormat="1" applyFont="1" applyBorder="1" applyAlignment="1">
      <alignment horizontal="justify" vertical="justify" wrapText="1"/>
    </xf>
    <xf numFmtId="164" fontId="21" fillId="0" borderId="3" xfId="8" applyNumberFormat="1" applyFont="1" applyBorder="1" applyAlignment="1">
      <alignment horizontal="justify" vertical="justify" wrapText="1"/>
    </xf>
    <xf numFmtId="164" fontId="21" fillId="0" borderId="16" xfId="8" applyNumberFormat="1" applyFont="1" applyBorder="1" applyAlignment="1">
      <alignment horizontal="justify" vertical="justify" wrapText="1"/>
    </xf>
    <xf numFmtId="164" fontId="18" fillId="0" borderId="1" xfId="8" applyNumberFormat="1" applyFont="1" applyBorder="1" applyAlignment="1">
      <alignment horizontal="left" vertical="top" wrapText="1"/>
    </xf>
    <xf numFmtId="0" fontId="30" fillId="10" borderId="2" xfId="8" applyFont="1" applyFill="1" applyBorder="1" applyAlignment="1">
      <alignment horizontal="left" vertical="top" wrapText="1"/>
    </xf>
    <xf numFmtId="0" fontId="30" fillId="10" borderId="3" xfId="8" applyFont="1" applyFill="1" applyBorder="1" applyAlignment="1">
      <alignment horizontal="left" vertical="top" wrapText="1"/>
    </xf>
    <xf numFmtId="0" fontId="30" fillId="10" borderId="16" xfId="8" applyFont="1" applyFill="1" applyBorder="1" applyAlignment="1">
      <alignment horizontal="left" vertical="top"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165" fontId="7" fillId="0" borderId="3" xfId="0" applyNumberFormat="1" applyFont="1" applyBorder="1" applyAlignment="1">
      <alignment horizontal="center" vertical="center"/>
    </xf>
    <xf numFmtId="0" fontId="7" fillId="0" borderId="4" xfId="0" applyFont="1" applyBorder="1" applyAlignment="1">
      <alignment horizontal="center" vertical="center"/>
    </xf>
    <xf numFmtId="0" fontId="142" fillId="0" borderId="3" xfId="8" applyFont="1" applyBorder="1" applyAlignment="1">
      <alignment horizontal="left" vertical="center" wrapText="1"/>
    </xf>
    <xf numFmtId="165" fontId="142" fillId="0" borderId="3" xfId="8" applyNumberFormat="1" applyFont="1" applyBorder="1" applyAlignment="1">
      <alignment horizontal="left" vertical="center" wrapText="1"/>
    </xf>
    <xf numFmtId="0" fontId="99" fillId="0" borderId="9" xfId="8" applyFont="1" applyBorder="1" applyAlignment="1">
      <alignment horizontal="left" vertical="center" wrapText="1"/>
    </xf>
    <xf numFmtId="165" fontId="99" fillId="0" borderId="9" xfId="8" applyNumberFormat="1" applyFont="1" applyBorder="1" applyAlignment="1">
      <alignment horizontal="left" vertical="center" wrapText="1"/>
    </xf>
    <xf numFmtId="0" fontId="99" fillId="0" borderId="3" xfId="8" applyFont="1" applyBorder="1" applyAlignment="1">
      <alignment horizontal="left" vertical="center" wrapText="1"/>
    </xf>
    <xf numFmtId="165" fontId="99" fillId="0" borderId="3" xfId="8" applyNumberFormat="1" applyFont="1" applyBorder="1" applyAlignment="1">
      <alignment horizontal="left" vertical="center" wrapText="1"/>
    </xf>
    <xf numFmtId="0" fontId="99" fillId="0" borderId="2" xfId="8" applyFont="1" applyBorder="1" applyAlignment="1">
      <alignment vertical="center" wrapText="1"/>
    </xf>
    <xf numFmtId="165" fontId="99" fillId="0" borderId="3" xfId="8" applyNumberFormat="1" applyFont="1" applyBorder="1" applyAlignment="1">
      <alignment vertical="center" wrapText="1"/>
    </xf>
    <xf numFmtId="0" fontId="99" fillId="0" borderId="4" xfId="8" applyFont="1" applyBorder="1" applyAlignment="1">
      <alignment vertical="center" wrapText="1"/>
    </xf>
    <xf numFmtId="0" fontId="99" fillId="0" borderId="3" xfId="8" applyFont="1" applyBorder="1" applyAlignment="1">
      <alignment horizontal="left" vertical="top" wrapText="1"/>
    </xf>
    <xf numFmtId="165" fontId="99" fillId="0" borderId="3" xfId="8" applyNumberFormat="1" applyFont="1" applyBorder="1" applyAlignment="1">
      <alignment horizontal="left" vertical="top" wrapText="1"/>
    </xf>
    <xf numFmtId="0" fontId="99" fillId="0" borderId="3" xfId="8" applyFont="1" applyBorder="1" applyAlignment="1">
      <alignment vertical="center" wrapText="1"/>
    </xf>
    <xf numFmtId="0" fontId="99" fillId="0" borderId="0" xfId="8" applyFont="1" applyAlignment="1">
      <alignment horizontal="left" vertical="center" wrapText="1"/>
    </xf>
    <xf numFmtId="165" fontId="99" fillId="0" borderId="0" xfId="8" applyNumberFormat="1" applyFont="1" applyAlignment="1">
      <alignment horizontal="left" vertical="center" wrapText="1"/>
    </xf>
    <xf numFmtId="0" fontId="74" fillId="16" borderId="2" xfId="8" applyFont="1" applyFill="1" applyBorder="1" applyAlignment="1">
      <alignment horizontal="left" vertical="center" wrapText="1"/>
    </xf>
    <xf numFmtId="0" fontId="74" fillId="16" borderId="3" xfId="8" applyFont="1" applyFill="1" applyBorder="1" applyAlignment="1">
      <alignment horizontal="left" vertical="center" wrapText="1"/>
    </xf>
    <xf numFmtId="0" fontId="116" fillId="4" borderId="13" xfId="8" applyFont="1" applyFill="1" applyBorder="1" applyAlignment="1">
      <alignment horizontal="center" vertical="center"/>
    </xf>
    <xf numFmtId="0" fontId="116" fillId="4" borderId="14" xfId="8" applyFont="1" applyFill="1" applyBorder="1" applyAlignment="1">
      <alignment horizontal="center" vertical="center"/>
    </xf>
    <xf numFmtId="165" fontId="116" fillId="4" borderId="14" xfId="8" applyNumberFormat="1" applyFont="1" applyFill="1" applyBorder="1" applyAlignment="1">
      <alignment horizontal="center" vertical="center"/>
    </xf>
    <xf numFmtId="0" fontId="116" fillId="4" borderId="18" xfId="8" applyFont="1" applyFill="1" applyBorder="1" applyAlignment="1">
      <alignment horizontal="center" vertical="center"/>
    </xf>
    <xf numFmtId="0" fontId="99" fillId="0" borderId="17" xfId="8" applyFont="1" applyBorder="1" applyAlignment="1">
      <alignment horizontal="left" vertical="center" wrapText="1"/>
    </xf>
    <xf numFmtId="165" fontId="99" fillId="0" borderId="17" xfId="8" applyNumberFormat="1" applyFont="1" applyBorder="1" applyAlignment="1">
      <alignment horizontal="left" vertical="center" wrapText="1"/>
    </xf>
    <xf numFmtId="0" fontId="99" fillId="5" borderId="17" xfId="8" applyFont="1" applyFill="1" applyBorder="1" applyAlignment="1">
      <alignment horizontal="left" vertical="center" wrapText="1"/>
    </xf>
    <xf numFmtId="165" fontId="99" fillId="5" borderId="17" xfId="8" applyNumberFormat="1" applyFont="1" applyFill="1" applyBorder="1" applyAlignment="1">
      <alignment horizontal="left" vertical="center" wrapText="1"/>
    </xf>
    <xf numFmtId="0" fontId="94" fillId="10" borderId="2" xfId="8" applyFont="1" applyFill="1" applyBorder="1" applyAlignment="1">
      <alignment horizontal="left" vertical="center"/>
    </xf>
    <xf numFmtId="0" fontId="94" fillId="10" borderId="16" xfId="8" applyFont="1" applyFill="1" applyBorder="1" applyAlignment="1">
      <alignment horizontal="left" vertical="center"/>
    </xf>
    <xf numFmtId="0" fontId="99" fillId="10" borderId="2" xfId="8" applyFont="1" applyFill="1" applyBorder="1" applyAlignment="1">
      <alignment horizontal="left" vertical="center"/>
    </xf>
    <xf numFmtId="0" fontId="99" fillId="10" borderId="16" xfId="8" applyFont="1" applyFill="1" applyBorder="1" applyAlignment="1">
      <alignment horizontal="left" vertical="center"/>
    </xf>
    <xf numFmtId="0" fontId="94" fillId="10" borderId="2" xfId="8" applyFont="1" applyFill="1" applyBorder="1" applyAlignment="1">
      <alignment horizontal="left" vertical="center" wrapText="1"/>
    </xf>
    <xf numFmtId="0" fontId="94" fillId="10" borderId="16" xfId="8" applyFont="1" applyFill="1" applyBorder="1" applyAlignment="1">
      <alignment horizontal="left" vertical="center" wrapText="1"/>
    </xf>
    <xf numFmtId="164" fontId="107" fillId="0" borderId="19" xfId="8" applyNumberFormat="1" applyFont="1" applyBorder="1" applyAlignment="1">
      <alignment horizontal="justify" vertical="justify" wrapText="1"/>
    </xf>
    <xf numFmtId="164" fontId="107" fillId="0" borderId="3" xfId="8" applyNumberFormat="1" applyFont="1" applyBorder="1" applyAlignment="1">
      <alignment horizontal="justify" vertical="justify" wrapText="1"/>
    </xf>
    <xf numFmtId="164" fontId="107" fillId="0" borderId="16" xfId="8" applyNumberFormat="1" applyFont="1" applyBorder="1" applyAlignment="1">
      <alignment horizontal="justify" vertical="justify" wrapText="1"/>
    </xf>
    <xf numFmtId="164" fontId="94" fillId="0" borderId="1" xfId="8" applyNumberFormat="1" applyFont="1" applyBorder="1" applyAlignment="1">
      <alignment horizontal="left" vertical="top" wrapText="1"/>
    </xf>
    <xf numFmtId="0" fontId="75" fillId="4" borderId="36" xfId="8" applyFont="1" applyFill="1" applyBorder="1" applyAlignment="1">
      <alignment horizontal="center" vertical="center"/>
    </xf>
    <xf numFmtId="165" fontId="75" fillId="4" borderId="37" xfId="8" applyNumberFormat="1" applyFont="1" applyFill="1" applyBorder="1" applyAlignment="1">
      <alignment horizontal="center" vertical="center"/>
    </xf>
    <xf numFmtId="0" fontId="75" fillId="4" borderId="38" xfId="8" applyFont="1" applyFill="1" applyBorder="1" applyAlignment="1">
      <alignment horizontal="center" vertical="center"/>
    </xf>
    <xf numFmtId="0" fontId="72" fillId="0" borderId="1" xfId="8" applyFont="1" applyBorder="1" applyAlignment="1">
      <alignment horizontal="center" vertical="center"/>
    </xf>
    <xf numFmtId="0" fontId="72" fillId="0" borderId="39" xfId="8" applyFont="1" applyBorder="1" applyAlignment="1">
      <alignment horizontal="center" vertical="center"/>
    </xf>
    <xf numFmtId="0" fontId="100" fillId="0" borderId="5" xfId="8" applyFont="1" applyBorder="1" applyAlignment="1">
      <alignment horizontal="center" vertical="center"/>
    </xf>
    <xf numFmtId="0" fontId="100" fillId="0" borderId="6" xfId="8" applyFont="1" applyBorder="1" applyAlignment="1">
      <alignment horizontal="center" vertical="center"/>
    </xf>
    <xf numFmtId="0" fontId="100" fillId="0" borderId="7" xfId="8" applyFont="1" applyBorder="1" applyAlignment="1">
      <alignment horizontal="center" vertical="center"/>
    </xf>
    <xf numFmtId="0" fontId="100" fillId="0" borderId="11" xfId="8" applyFont="1" applyBorder="1" applyAlignment="1">
      <alignment horizontal="center" vertical="center"/>
    </xf>
    <xf numFmtId="0" fontId="100" fillId="0" borderId="0" xfId="8" applyFont="1" applyAlignment="1">
      <alignment horizontal="center" vertical="center"/>
    </xf>
    <xf numFmtId="0" fontId="100" fillId="0" borderId="12" xfId="8" applyFont="1" applyBorder="1" applyAlignment="1">
      <alignment horizontal="center" vertical="center"/>
    </xf>
    <xf numFmtId="0" fontId="129" fillId="0" borderId="11" xfId="8" applyFont="1" applyBorder="1" applyAlignment="1">
      <alignment horizontal="center" vertical="center" wrapText="1"/>
    </xf>
    <xf numFmtId="0" fontId="64" fillId="0" borderId="0" xfId="8" applyFont="1" applyAlignment="1">
      <alignment horizontal="center" vertical="center"/>
    </xf>
    <xf numFmtId="0" fontId="64" fillId="0" borderId="12" xfId="8" applyFont="1" applyBorder="1" applyAlignment="1">
      <alignment horizontal="center" vertical="center"/>
    </xf>
    <xf numFmtId="0" fontId="79" fillId="0" borderId="2" xfId="8" applyFont="1" applyBorder="1" applyAlignment="1">
      <alignment horizontal="center" vertical="center" wrapText="1"/>
    </xf>
    <xf numFmtId="0" fontId="79" fillId="0" borderId="3" xfId="8" applyFont="1" applyBorder="1" applyAlignment="1">
      <alignment horizontal="center" vertical="center" wrapText="1"/>
    </xf>
    <xf numFmtId="0" fontId="79" fillId="0" borderId="4" xfId="8" applyFont="1" applyBorder="1" applyAlignment="1">
      <alignment horizontal="center" vertical="center" wrapText="1"/>
    </xf>
    <xf numFmtId="0" fontId="75" fillId="4" borderId="37" xfId="8" applyFont="1" applyFill="1" applyBorder="1" applyAlignment="1">
      <alignment horizontal="center" vertical="center"/>
    </xf>
    <xf numFmtId="0" fontId="75" fillId="4" borderId="0" xfId="8" applyFont="1" applyFill="1" applyAlignment="1">
      <alignment horizontal="center" vertical="center"/>
    </xf>
    <xf numFmtId="165" fontId="75" fillId="4" borderId="0" xfId="8" applyNumberFormat="1" applyFont="1" applyFill="1" applyAlignment="1">
      <alignment horizontal="center" vertical="center"/>
    </xf>
    <xf numFmtId="0" fontId="74" fillId="5" borderId="2" xfId="8" applyFont="1" applyFill="1" applyBorder="1" applyAlignment="1">
      <alignment horizontal="center" vertical="center" wrapText="1"/>
    </xf>
    <xf numFmtId="165" fontId="74" fillId="5" borderId="3" xfId="8" applyNumberFormat="1" applyFont="1" applyFill="1" applyBorder="1" applyAlignment="1">
      <alignment horizontal="center" vertical="center" wrapText="1"/>
    </xf>
    <xf numFmtId="0" fontId="74" fillId="5" borderId="4" xfId="8" applyFont="1" applyFill="1" applyBorder="1" applyAlignment="1">
      <alignment horizontal="center" vertical="center" wrapText="1"/>
    </xf>
    <xf numFmtId="0" fontId="94" fillId="10" borderId="40" xfId="8" applyFont="1" applyFill="1" applyBorder="1" applyAlignment="1">
      <alignment horizontal="left" vertical="center"/>
    </xf>
    <xf numFmtId="0" fontId="94" fillId="10" borderId="41" xfId="8" applyFont="1" applyFill="1" applyBorder="1" applyAlignment="1">
      <alignment horizontal="left" vertical="center"/>
    </xf>
    <xf numFmtId="0" fontId="60" fillId="0" borderId="0" xfId="0" applyFont="1" applyAlignment="1">
      <alignment horizontal="right" vertical="center"/>
    </xf>
    <xf numFmtId="0" fontId="138" fillId="0" borderId="0" xfId="9" applyFont="1" applyAlignment="1">
      <alignment horizontal="center" vertical="center"/>
    </xf>
    <xf numFmtId="0" fontId="138" fillId="0" borderId="12" xfId="9" applyFont="1" applyBorder="1" applyAlignment="1">
      <alignment horizontal="center" vertical="center"/>
    </xf>
    <xf numFmtId="0" fontId="60" fillId="0" borderId="0" xfId="7" applyFont="1" applyAlignment="1">
      <alignment horizontal="center"/>
    </xf>
    <xf numFmtId="0" fontId="61" fillId="0" borderId="0" xfId="7" applyFont="1" applyAlignment="1">
      <alignment horizontal="left" vertical="top" wrapText="1"/>
    </xf>
    <xf numFmtId="0" fontId="61" fillId="0" borderId="0" xfId="0" applyFont="1" applyAlignment="1">
      <alignment horizontal="left" vertical="top" wrapText="1"/>
    </xf>
    <xf numFmtId="0" fontId="7" fillId="0" borderId="0" xfId="7" applyFont="1"/>
    <xf numFmtId="0" fontId="7" fillId="0" borderId="0" xfId="7" applyFont="1" applyAlignment="1">
      <alignment wrapText="1"/>
    </xf>
    <xf numFmtId="0" fontId="32" fillId="0" borderId="0" xfId="7" applyFont="1" applyAlignment="1">
      <alignment horizontal="center"/>
    </xf>
    <xf numFmtId="0" fontId="14" fillId="0" borderId="0" xfId="7" applyFont="1" applyAlignment="1">
      <alignment horizontal="center" wrapText="1"/>
    </xf>
    <xf numFmtId="0" fontId="30" fillId="0" borderId="1" xfId="7" applyFont="1" applyBorder="1" applyAlignment="1">
      <alignment horizontal="left" vertical="top" wrapText="1"/>
    </xf>
    <xf numFmtId="0" fontId="52" fillId="0" borderId="32" xfId="0" applyFont="1" applyBorder="1" applyAlignment="1">
      <alignment horizontal="center" vertical="center" wrapText="1"/>
    </xf>
    <xf numFmtId="0" fontId="52" fillId="0" borderId="31" xfId="0" applyFont="1" applyBorder="1" applyAlignment="1">
      <alignment horizontal="center" vertical="center" wrapText="1"/>
    </xf>
    <xf numFmtId="0" fontId="52" fillId="0" borderId="42" xfId="0" applyFont="1" applyBorder="1" applyAlignment="1">
      <alignment horizontal="center" vertical="center" wrapText="1"/>
    </xf>
    <xf numFmtId="0" fontId="54" fillId="0" borderId="0" xfId="8" applyFont="1" applyAlignment="1">
      <alignment horizontal="center" vertical="center"/>
    </xf>
    <xf numFmtId="0" fontId="50" fillId="4" borderId="21" xfId="0" applyFont="1" applyFill="1" applyBorder="1" applyAlignment="1">
      <alignment horizontal="center" vertical="center" wrapText="1"/>
    </xf>
    <xf numFmtId="0" fontId="50" fillId="4" borderId="1" xfId="0" applyFont="1" applyFill="1" applyBorder="1" applyAlignment="1">
      <alignment horizontal="center" vertical="center" wrapText="1"/>
    </xf>
    <xf numFmtId="0" fontId="50" fillId="4" borderId="27" xfId="0" applyFont="1" applyFill="1" applyBorder="1" applyAlignment="1">
      <alignment horizontal="center" vertical="center" wrapText="1"/>
    </xf>
    <xf numFmtId="0" fontId="50" fillId="8" borderId="1" xfId="0" applyFont="1" applyFill="1" applyBorder="1" applyAlignment="1" applyProtection="1">
      <alignment horizontal="center" vertical="center" wrapText="1"/>
      <protection locked="0"/>
    </xf>
    <xf numFmtId="0" fontId="50" fillId="8" borderId="27" xfId="0" applyFont="1" applyFill="1" applyBorder="1" applyAlignment="1" applyProtection="1">
      <alignment horizontal="center" vertical="center" wrapText="1"/>
      <protection locked="0"/>
    </xf>
    <xf numFmtId="0" fontId="54" fillId="0" borderId="0" xfId="8" applyFont="1" applyAlignment="1">
      <alignment horizontal="center"/>
    </xf>
    <xf numFmtId="0" fontId="50" fillId="21" borderId="19" xfId="0" applyFont="1" applyFill="1" applyBorder="1" applyAlignment="1">
      <alignment horizontal="center" vertical="center" wrapText="1"/>
    </xf>
    <xf numFmtId="0" fontId="50" fillId="21" borderId="3" xfId="0" applyFont="1" applyFill="1" applyBorder="1" applyAlignment="1">
      <alignment horizontal="center" vertical="center" wrapText="1"/>
    </xf>
    <xf numFmtId="0" fontId="50" fillId="21" borderId="16" xfId="0" applyFont="1" applyFill="1" applyBorder="1" applyAlignment="1">
      <alignment horizontal="center" vertical="center" wrapText="1"/>
    </xf>
    <xf numFmtId="0" fontId="68" fillId="8" borderId="33" xfId="0" applyFont="1" applyFill="1" applyBorder="1" applyAlignment="1">
      <alignment horizontal="center" vertical="center" wrapText="1"/>
    </xf>
    <xf numFmtId="0" fontId="68" fillId="8" borderId="25" xfId="0" applyFont="1" applyFill="1" applyBorder="1" applyAlignment="1">
      <alignment horizontal="center" vertical="center" wrapText="1"/>
    </xf>
    <xf numFmtId="0" fontId="48" fillId="0" borderId="50" xfId="8" applyFont="1" applyBorder="1" applyAlignment="1">
      <alignment horizontal="center" vertical="center"/>
    </xf>
    <xf numFmtId="0" fontId="48" fillId="0" borderId="39" xfId="8" applyFont="1" applyBorder="1" applyAlignment="1">
      <alignment horizontal="center" vertical="center"/>
    </xf>
    <xf numFmtId="0" fontId="48" fillId="0" borderId="51" xfId="8" applyFont="1" applyBorder="1" applyAlignment="1">
      <alignment horizontal="center" vertical="center"/>
    </xf>
    <xf numFmtId="0" fontId="48" fillId="0" borderId="22" xfId="8" applyFont="1" applyBorder="1" applyAlignment="1">
      <alignment horizontal="center" vertical="center"/>
    </xf>
    <xf numFmtId="10" fontId="48" fillId="0" borderId="5" xfId="8" applyNumberFormat="1" applyFont="1" applyBorder="1" applyAlignment="1">
      <alignment horizontal="center" vertical="center"/>
    </xf>
    <xf numFmtId="10" fontId="48" fillId="0" borderId="6" xfId="8" applyNumberFormat="1" applyFont="1" applyBorder="1" applyAlignment="1">
      <alignment horizontal="center" vertical="center"/>
    </xf>
    <xf numFmtId="10" fontId="48" fillId="0" borderId="7" xfId="8" applyNumberFormat="1" applyFont="1" applyBorder="1" applyAlignment="1">
      <alignment horizontal="center" vertical="center"/>
    </xf>
    <xf numFmtId="10" fontId="48" fillId="0" borderId="8" xfId="8" applyNumberFormat="1" applyFont="1" applyBorder="1" applyAlignment="1">
      <alignment horizontal="center" vertical="center"/>
    </xf>
    <xf numFmtId="10" fontId="48" fillId="0" borderId="9" xfId="8" applyNumberFormat="1" applyFont="1" applyBorder="1" applyAlignment="1">
      <alignment horizontal="center" vertical="center"/>
    </xf>
    <xf numFmtId="10" fontId="48" fillId="0" borderId="10" xfId="8" applyNumberFormat="1" applyFont="1" applyBorder="1" applyAlignment="1">
      <alignment horizontal="center" vertical="center"/>
    </xf>
    <xf numFmtId="0" fontId="48" fillId="0" borderId="39" xfId="8" applyFont="1" applyBorder="1" applyAlignment="1">
      <alignment horizontal="center"/>
    </xf>
    <xf numFmtId="0" fontId="48" fillId="0" borderId="54" xfId="8" applyFont="1" applyBorder="1" applyAlignment="1">
      <alignment horizontal="center"/>
    </xf>
    <xf numFmtId="0" fontId="48" fillId="0" borderId="22" xfId="8" applyFont="1" applyBorder="1" applyAlignment="1">
      <alignment horizontal="center"/>
    </xf>
    <xf numFmtId="0" fontId="48" fillId="0" borderId="55" xfId="8" applyFont="1" applyBorder="1" applyAlignment="1">
      <alignment horizontal="center"/>
    </xf>
    <xf numFmtId="0" fontId="50" fillId="0" borderId="34" xfId="8" applyFont="1" applyBorder="1" applyAlignment="1">
      <alignment horizontal="center" vertical="center" wrapText="1"/>
    </xf>
    <xf numFmtId="0" fontId="50" fillId="0" borderId="6" xfId="8" applyFont="1" applyBorder="1" applyAlignment="1">
      <alignment horizontal="center" vertical="center" wrapText="1"/>
    </xf>
    <xf numFmtId="0" fontId="50" fillId="0" borderId="35" xfId="8" applyFont="1" applyBorder="1" applyAlignment="1">
      <alignment horizontal="center" vertical="center" wrapText="1"/>
    </xf>
    <xf numFmtId="0" fontId="50" fillId="0" borderId="56" xfId="8" applyFont="1" applyBorder="1" applyAlignment="1">
      <alignment horizontal="center" vertical="center" wrapText="1"/>
    </xf>
    <xf numFmtId="0" fontId="50" fillId="0" borderId="0" xfId="8" applyFont="1" applyAlignment="1">
      <alignment horizontal="center" vertical="center" wrapText="1"/>
    </xf>
    <xf numFmtId="0" fontId="50" fillId="0" borderId="57" xfId="8" applyFont="1" applyBorder="1" applyAlignment="1">
      <alignment horizontal="center" vertical="center" wrapText="1"/>
    </xf>
    <xf numFmtId="0" fontId="50" fillId="0" borderId="43" xfId="8" applyFont="1" applyBorder="1" applyAlignment="1">
      <alignment horizontal="center" vertical="center" wrapText="1"/>
    </xf>
    <xf numFmtId="0" fontId="50" fillId="0" borderId="9" xfId="8" applyFont="1" applyBorder="1" applyAlignment="1">
      <alignment horizontal="center" vertical="center" wrapText="1"/>
    </xf>
    <xf numFmtId="0" fontId="50" fillId="0" borderId="44" xfId="8" applyFont="1" applyBorder="1" applyAlignment="1">
      <alignment horizontal="center" vertical="center" wrapText="1"/>
    </xf>
    <xf numFmtId="0" fontId="48" fillId="0" borderId="52" xfId="8" applyFont="1" applyBorder="1" applyAlignment="1">
      <alignment horizontal="center"/>
    </xf>
    <xf numFmtId="0" fontId="48" fillId="0" borderId="3" xfId="8" applyFont="1" applyBorder="1" applyAlignment="1">
      <alignment horizontal="center"/>
    </xf>
    <xf numFmtId="0" fontId="48" fillId="0" borderId="53" xfId="8" applyFont="1" applyBorder="1" applyAlignment="1">
      <alignment horizontal="center"/>
    </xf>
    <xf numFmtId="0" fontId="50" fillId="0" borderId="58" xfId="8" applyFont="1" applyBorder="1" applyAlignment="1">
      <alignment horizontal="center" vertical="center" wrapText="1"/>
    </xf>
    <xf numFmtId="0" fontId="50" fillId="0" borderId="45" xfId="8" applyFont="1" applyBorder="1" applyAlignment="1">
      <alignment horizontal="center" vertical="center" wrapText="1"/>
    </xf>
    <xf numFmtId="0" fontId="50" fillId="0" borderId="59" xfId="8" applyFont="1" applyBorder="1" applyAlignment="1">
      <alignment horizontal="center" vertical="center" wrapText="1"/>
    </xf>
    <xf numFmtId="0" fontId="55" fillId="0" borderId="34" xfId="8" applyFont="1" applyBorder="1" applyAlignment="1">
      <alignment horizontal="center"/>
    </xf>
    <xf numFmtId="0" fontId="55" fillId="0" borderId="6" xfId="8" applyFont="1" applyBorder="1" applyAlignment="1">
      <alignment horizontal="center"/>
    </xf>
    <xf numFmtId="0" fontId="55" fillId="0" borderId="7" xfId="8" applyFont="1" applyBorder="1" applyAlignment="1">
      <alignment horizontal="center"/>
    </xf>
    <xf numFmtId="0" fontId="55" fillId="0" borderId="43" xfId="8" applyFont="1" applyBorder="1" applyAlignment="1">
      <alignment horizontal="center"/>
    </xf>
    <xf numFmtId="0" fontId="55" fillId="0" borderId="9" xfId="8" applyFont="1" applyBorder="1" applyAlignment="1">
      <alignment horizontal="center"/>
    </xf>
    <xf numFmtId="0" fontId="55" fillId="0" borderId="10" xfId="8" applyFont="1" applyBorder="1" applyAlignment="1">
      <alignment horizontal="center"/>
    </xf>
    <xf numFmtId="164" fontId="48" fillId="0" borderId="5" xfId="8" applyNumberFormat="1" applyFont="1" applyBorder="1" applyAlignment="1">
      <alignment horizontal="center" vertical="center"/>
    </xf>
    <xf numFmtId="164" fontId="48" fillId="0" borderId="6" xfId="8" applyNumberFormat="1" applyFont="1" applyBorder="1" applyAlignment="1">
      <alignment horizontal="center" vertical="center"/>
    </xf>
    <xf numFmtId="164" fontId="48" fillId="0" borderId="7" xfId="8" applyNumberFormat="1" applyFont="1" applyBorder="1" applyAlignment="1">
      <alignment horizontal="center" vertical="center"/>
    </xf>
    <xf numFmtId="164" fontId="48" fillId="0" borderId="8" xfId="8" applyNumberFormat="1" applyFont="1" applyBorder="1" applyAlignment="1">
      <alignment horizontal="center" vertical="center"/>
    </xf>
    <xf numFmtId="164" fontId="48" fillId="0" borderId="9" xfId="8" applyNumberFormat="1" applyFont="1" applyBorder="1" applyAlignment="1">
      <alignment horizontal="center" vertical="center"/>
    </xf>
    <xf numFmtId="164" fontId="48" fillId="0" borderId="10" xfId="8" applyNumberFormat="1" applyFont="1" applyBorder="1" applyAlignment="1">
      <alignment horizontal="center" vertical="center"/>
    </xf>
    <xf numFmtId="0" fontId="48" fillId="0" borderId="5" xfId="8" applyFont="1" applyBorder="1" applyAlignment="1">
      <alignment horizontal="center" vertical="center" wrapText="1"/>
    </xf>
    <xf numFmtId="0" fontId="48" fillId="0" borderId="6" xfId="8" applyFont="1" applyBorder="1" applyAlignment="1">
      <alignment horizontal="center" vertical="center" wrapText="1"/>
    </xf>
    <xf numFmtId="0" fontId="48" fillId="0" borderId="35" xfId="8" applyFont="1" applyBorder="1" applyAlignment="1">
      <alignment horizontal="center" vertical="center" wrapText="1"/>
    </xf>
    <xf numFmtId="0" fontId="48" fillId="0" borderId="8" xfId="8" applyFont="1" applyBorder="1" applyAlignment="1">
      <alignment horizontal="center" vertical="center" wrapText="1"/>
    </xf>
    <xf numFmtId="0" fontId="48" fillId="0" borderId="9" xfId="8" applyFont="1" applyBorder="1" applyAlignment="1">
      <alignment horizontal="center" vertical="center" wrapText="1"/>
    </xf>
    <xf numFmtId="0" fontId="48" fillId="0" borderId="44" xfId="8" applyFont="1" applyBorder="1" applyAlignment="1">
      <alignment horizontal="center" vertical="center" wrapText="1"/>
    </xf>
    <xf numFmtId="0" fontId="48" fillId="0" borderId="50" xfId="8" applyFont="1" applyBorder="1" applyAlignment="1">
      <alignment horizontal="center"/>
    </xf>
    <xf numFmtId="0" fontId="48" fillId="0" borderId="51" xfId="8" applyFont="1" applyBorder="1" applyAlignment="1">
      <alignment horizontal="center"/>
    </xf>
    <xf numFmtId="164" fontId="48" fillId="0" borderId="39" xfId="8" applyNumberFormat="1" applyFont="1" applyBorder="1" applyAlignment="1">
      <alignment horizontal="center" vertical="center"/>
    </xf>
    <xf numFmtId="164" fontId="48" fillId="0" borderId="22" xfId="8" applyNumberFormat="1" applyFont="1" applyBorder="1" applyAlignment="1">
      <alignment horizontal="center" vertical="center"/>
    </xf>
    <xf numFmtId="0" fontId="50" fillId="0" borderId="39" xfId="8" applyFont="1" applyBorder="1" applyAlignment="1">
      <alignment horizontal="center" vertical="center"/>
    </xf>
    <xf numFmtId="0" fontId="50" fillId="0" borderId="54" xfId="8" applyFont="1" applyBorder="1" applyAlignment="1">
      <alignment horizontal="center" vertical="center"/>
    </xf>
    <xf numFmtId="0" fontId="50" fillId="0" borderId="22" xfId="8" applyFont="1" applyBorder="1" applyAlignment="1">
      <alignment horizontal="center" vertical="center"/>
    </xf>
    <xf numFmtId="0" fontId="50" fillId="0" borderId="55" xfId="8" applyFont="1" applyBorder="1" applyAlignment="1">
      <alignment horizontal="center" vertical="center"/>
    </xf>
    <xf numFmtId="0" fontId="56" fillId="0" borderId="1" xfId="8" applyFont="1" applyBorder="1" applyAlignment="1">
      <alignment horizontal="center" vertical="top" wrapText="1"/>
    </xf>
    <xf numFmtId="0" fontId="48" fillId="0" borderId="5" xfId="8" applyFont="1" applyBorder="1" applyAlignment="1">
      <alignment horizontal="center" vertical="top" wrapText="1"/>
    </xf>
    <xf numFmtId="0" fontId="48" fillId="0" borderId="6" xfId="8" applyFont="1" applyBorder="1" applyAlignment="1">
      <alignment horizontal="center" vertical="top" wrapText="1"/>
    </xf>
    <xf numFmtId="0" fontId="48" fillId="0" borderId="35" xfId="8" applyFont="1" applyBorder="1" applyAlignment="1">
      <alignment horizontal="center" vertical="top" wrapText="1"/>
    </xf>
    <xf numFmtId="164" fontId="48" fillId="22" borderId="5" xfId="8" applyNumberFormat="1" applyFont="1" applyFill="1" applyBorder="1" applyAlignment="1" applyProtection="1">
      <alignment horizontal="center"/>
      <protection locked="0"/>
    </xf>
    <xf numFmtId="164" fontId="48" fillId="22" borderId="6" xfId="8" applyNumberFormat="1" applyFont="1" applyFill="1" applyBorder="1" applyAlignment="1" applyProtection="1">
      <alignment horizontal="center"/>
      <protection locked="0"/>
    </xf>
    <xf numFmtId="164" fontId="48" fillId="22" borderId="7" xfId="8" applyNumberFormat="1" applyFont="1" applyFill="1" applyBorder="1" applyAlignment="1" applyProtection="1">
      <alignment horizontal="center"/>
      <protection locked="0"/>
    </xf>
    <xf numFmtId="164" fontId="48" fillId="22" borderId="8" xfId="8" applyNumberFormat="1" applyFont="1" applyFill="1" applyBorder="1" applyAlignment="1" applyProtection="1">
      <alignment horizontal="center"/>
      <protection locked="0"/>
    </xf>
    <xf numFmtId="164" fontId="48" fillId="22" borderId="9" xfId="8" applyNumberFormat="1" applyFont="1" applyFill="1" applyBorder="1" applyAlignment="1" applyProtection="1">
      <alignment horizontal="center"/>
      <protection locked="0"/>
    </xf>
    <xf numFmtId="164" fontId="48" fillId="22" borderId="10" xfId="8" applyNumberFormat="1" applyFont="1" applyFill="1" applyBorder="1" applyAlignment="1" applyProtection="1">
      <alignment horizontal="center"/>
      <protection locked="0"/>
    </xf>
    <xf numFmtId="0" fontId="53" fillId="0" borderId="5" xfId="8" applyFont="1" applyBorder="1" applyAlignment="1">
      <alignment horizontal="center" vertical="center"/>
    </xf>
    <xf numFmtId="0" fontId="53" fillId="0" borderId="6" xfId="8" applyFont="1" applyBorder="1" applyAlignment="1">
      <alignment horizontal="center" vertical="center"/>
    </xf>
    <xf numFmtId="0" fontId="53" fillId="0" borderId="35" xfId="8" applyFont="1" applyBorder="1" applyAlignment="1">
      <alignment horizontal="center" vertical="center"/>
    </xf>
    <xf numFmtId="0" fontId="53" fillId="0" borderId="8" xfId="8" applyFont="1" applyBorder="1" applyAlignment="1">
      <alignment horizontal="center" vertical="center"/>
    </xf>
    <xf numFmtId="0" fontId="53" fillId="0" borderId="9" xfId="8" applyFont="1" applyBorder="1" applyAlignment="1">
      <alignment horizontal="center" vertical="center"/>
    </xf>
    <xf numFmtId="0" fontId="53" fillId="0" borderId="44" xfId="8" applyFont="1" applyBorder="1" applyAlignment="1">
      <alignment horizontal="center" vertical="center"/>
    </xf>
    <xf numFmtId="0" fontId="48" fillId="0" borderId="34" xfId="8" applyFont="1" applyBorder="1" applyAlignment="1">
      <alignment horizontal="center" vertical="top" wrapText="1"/>
    </xf>
    <xf numFmtId="0" fontId="48" fillId="0" borderId="56" xfId="8" applyFont="1" applyBorder="1" applyAlignment="1">
      <alignment horizontal="center" vertical="top" wrapText="1"/>
    </xf>
    <xf numFmtId="0" fontId="48" fillId="0" borderId="0" xfId="8" applyFont="1" applyAlignment="1">
      <alignment horizontal="center" vertical="top" wrapText="1"/>
    </xf>
    <xf numFmtId="0" fontId="48" fillId="0" borderId="57" xfId="8" applyFont="1" applyBorder="1" applyAlignment="1">
      <alignment horizontal="center" vertical="top" wrapText="1"/>
    </xf>
    <xf numFmtId="0" fontId="48" fillId="0" borderId="43" xfId="8" applyFont="1" applyBorder="1" applyAlignment="1">
      <alignment horizontal="center" vertical="top" wrapText="1"/>
    </xf>
    <xf numFmtId="0" fontId="48" fillId="0" borderId="9" xfId="8" applyFont="1" applyBorder="1" applyAlignment="1">
      <alignment horizontal="center" vertical="top" wrapText="1"/>
    </xf>
    <xf numFmtId="0" fontId="48" fillId="0" borderId="44" xfId="8" applyFont="1" applyBorder="1" applyAlignment="1">
      <alignment horizontal="center" vertical="top" wrapText="1"/>
    </xf>
    <xf numFmtId="0" fontId="48" fillId="0" borderId="34" xfId="8" applyFont="1" applyBorder="1" applyAlignment="1">
      <alignment horizontal="center" vertical="center"/>
    </xf>
    <xf numFmtId="0" fontId="48" fillId="0" borderId="6" xfId="8" applyFont="1" applyBorder="1" applyAlignment="1">
      <alignment horizontal="center" vertical="center"/>
    </xf>
    <xf numFmtId="0" fontId="48" fillId="0" borderId="7" xfId="8" applyFont="1" applyBorder="1" applyAlignment="1">
      <alignment horizontal="center" vertical="center"/>
    </xf>
    <xf numFmtId="0" fontId="48" fillId="0" borderId="43" xfId="8" applyFont="1" applyBorder="1" applyAlignment="1">
      <alignment horizontal="center" vertical="center"/>
    </xf>
    <xf numFmtId="0" fontId="48" fillId="0" borderId="9" xfId="8" applyFont="1" applyBorder="1" applyAlignment="1">
      <alignment horizontal="center" vertical="center"/>
    </xf>
    <xf numFmtId="0" fontId="48" fillId="0" borderId="10" xfId="8" applyFont="1" applyBorder="1" applyAlignment="1">
      <alignment horizontal="center" vertical="center"/>
    </xf>
    <xf numFmtId="0" fontId="48" fillId="0" borderId="54" xfId="8" applyFont="1" applyBorder="1" applyAlignment="1">
      <alignment horizontal="center" vertical="center"/>
    </xf>
    <xf numFmtId="0" fontId="48" fillId="0" borderId="55" xfId="8" applyFont="1" applyBorder="1" applyAlignment="1">
      <alignment horizontal="center" vertical="center"/>
    </xf>
    <xf numFmtId="0" fontId="55" fillId="0" borderId="50" xfId="8" applyFont="1" applyBorder="1" applyAlignment="1">
      <alignment horizontal="center"/>
    </xf>
    <xf numFmtId="0" fontId="55" fillId="0" borderId="39" xfId="8" applyFont="1" applyBorder="1" applyAlignment="1">
      <alignment horizontal="center"/>
    </xf>
    <xf numFmtId="0" fontId="55" fillId="0" borderId="51" xfId="8" applyFont="1" applyBorder="1" applyAlignment="1">
      <alignment horizontal="center"/>
    </xf>
    <xf numFmtId="0" fontId="55" fillId="0" borderId="22" xfId="8" applyFont="1" applyBorder="1" applyAlignment="1">
      <alignment horizontal="center"/>
    </xf>
    <xf numFmtId="164" fontId="48" fillId="0" borderId="5" xfId="8" applyNumberFormat="1" applyFont="1" applyBorder="1" applyAlignment="1">
      <alignment horizontal="center"/>
    </xf>
    <xf numFmtId="164" fontId="48" fillId="0" borderId="6" xfId="8" applyNumberFormat="1" applyFont="1" applyBorder="1" applyAlignment="1">
      <alignment horizontal="center"/>
    </xf>
    <xf numFmtId="164" fontId="48" fillId="0" borderId="7" xfId="8" applyNumberFormat="1" applyFont="1" applyBorder="1" applyAlignment="1">
      <alignment horizontal="center"/>
    </xf>
    <xf numFmtId="164" fontId="48" fillId="0" borderId="8" xfId="8" applyNumberFormat="1" applyFont="1" applyBorder="1" applyAlignment="1">
      <alignment horizontal="center"/>
    </xf>
    <xf numFmtId="164" fontId="48" fillId="0" borderId="9" xfId="8" applyNumberFormat="1" applyFont="1" applyBorder="1" applyAlignment="1">
      <alignment horizontal="center"/>
    </xf>
    <xf numFmtId="164" fontId="48" fillId="0" borderId="10" xfId="8" applyNumberFormat="1" applyFont="1" applyBorder="1" applyAlignment="1">
      <alignment horizontal="center"/>
    </xf>
    <xf numFmtId="0" fontId="48" fillId="0" borderId="8" xfId="8" applyFont="1" applyBorder="1" applyAlignment="1">
      <alignment horizontal="center" vertical="top" wrapText="1"/>
    </xf>
    <xf numFmtId="164" fontId="48" fillId="0" borderId="11" xfId="8" applyNumberFormat="1" applyFont="1" applyBorder="1" applyAlignment="1">
      <alignment horizontal="center"/>
    </xf>
    <xf numFmtId="164" fontId="48" fillId="0" borderId="0" xfId="8" applyNumberFormat="1" applyFont="1" applyAlignment="1">
      <alignment horizontal="center"/>
    </xf>
    <xf numFmtId="164" fontId="48" fillId="0" borderId="12" xfId="8" applyNumberFormat="1" applyFont="1" applyBorder="1" applyAlignment="1">
      <alignment horizontal="center"/>
    </xf>
    <xf numFmtId="0" fontId="48" fillId="0" borderId="5" xfId="8" applyFont="1" applyBorder="1" applyAlignment="1">
      <alignment horizontal="center" vertical="center"/>
    </xf>
    <xf numFmtId="0" fontId="48" fillId="0" borderId="35" xfId="8" applyFont="1" applyBorder="1" applyAlignment="1">
      <alignment horizontal="center" vertical="center"/>
    </xf>
    <xf numFmtId="0" fontId="48" fillId="0" borderId="8" xfId="8" applyFont="1" applyBorder="1" applyAlignment="1">
      <alignment horizontal="center" vertical="center"/>
    </xf>
    <xf numFmtId="0" fontId="48" fillId="0" borderId="44" xfId="8" applyFont="1" applyBorder="1" applyAlignment="1">
      <alignment horizontal="center" vertical="center"/>
    </xf>
    <xf numFmtId="0" fontId="48" fillId="0" borderId="34" xfId="8" applyFont="1" applyBorder="1" applyAlignment="1">
      <alignment horizontal="center"/>
    </xf>
    <xf numFmtId="0" fontId="48" fillId="0" borderId="6" xfId="8" applyFont="1" applyBorder="1" applyAlignment="1">
      <alignment horizontal="center"/>
    </xf>
    <xf numFmtId="0" fontId="48" fillId="0" borderId="7" xfId="8" applyFont="1" applyBorder="1" applyAlignment="1">
      <alignment horizontal="center"/>
    </xf>
    <xf numFmtId="0" fontId="48" fillId="0" borderId="43" xfId="8" applyFont="1" applyBorder="1" applyAlignment="1">
      <alignment horizontal="center"/>
    </xf>
    <xf numFmtId="0" fontId="48" fillId="0" borderId="9" xfId="8" applyFont="1" applyBorder="1" applyAlignment="1">
      <alignment horizontal="center"/>
    </xf>
    <xf numFmtId="0" fontId="48" fillId="0" borderId="10" xfId="8" applyFont="1" applyBorder="1" applyAlignment="1">
      <alignment horizontal="center"/>
    </xf>
    <xf numFmtId="164" fontId="48" fillId="22" borderId="1" xfId="8" applyNumberFormat="1" applyFont="1" applyFill="1" applyBorder="1" applyAlignment="1" applyProtection="1">
      <alignment horizontal="center"/>
      <protection locked="0"/>
    </xf>
    <xf numFmtId="0" fontId="67" fillId="0" borderId="45" xfId="8" applyFont="1" applyBorder="1" applyAlignment="1">
      <alignment horizontal="center"/>
    </xf>
    <xf numFmtId="0" fontId="48" fillId="0" borderId="46" xfId="8" applyFont="1" applyBorder="1" applyAlignment="1">
      <alignment horizontal="center"/>
    </xf>
    <xf numFmtId="0" fontId="48" fillId="0" borderId="47" xfId="8" applyFont="1" applyBorder="1" applyAlignment="1">
      <alignment horizontal="center"/>
    </xf>
    <xf numFmtId="0" fontId="48" fillId="0" borderId="48" xfId="8" applyFont="1" applyBorder="1" applyAlignment="1">
      <alignment horizontal="center"/>
    </xf>
    <xf numFmtId="0" fontId="48" fillId="0" borderId="49" xfId="8" applyFont="1" applyBorder="1" applyAlignment="1">
      <alignment horizontal="center"/>
    </xf>
    <xf numFmtId="164" fontId="48" fillId="22" borderId="11" xfId="8" applyNumberFormat="1" applyFont="1" applyFill="1" applyBorder="1" applyAlignment="1" applyProtection="1">
      <alignment horizontal="center"/>
      <protection locked="0"/>
    </xf>
    <xf numFmtId="164" fontId="48" fillId="22" borderId="0" xfId="8" applyNumberFormat="1" applyFont="1" applyFill="1" applyAlignment="1" applyProtection="1">
      <alignment horizontal="center"/>
      <protection locked="0"/>
    </xf>
    <xf numFmtId="164" fontId="48" fillId="22" borderId="12" xfId="8" applyNumberFormat="1" applyFont="1" applyFill="1" applyBorder="1" applyAlignment="1" applyProtection="1">
      <alignment horizontal="center"/>
      <protection locked="0"/>
    </xf>
    <xf numFmtId="0" fontId="64" fillId="0" borderId="5" xfId="8" applyFont="1" applyBorder="1" applyAlignment="1">
      <alignment horizontal="center" vertical="center"/>
    </xf>
    <xf numFmtId="0" fontId="64" fillId="0" borderId="6" xfId="8" applyFont="1" applyBorder="1" applyAlignment="1">
      <alignment horizontal="center" vertical="center"/>
    </xf>
    <xf numFmtId="0" fontId="64" fillId="0" borderId="7" xfId="8" applyFont="1" applyBorder="1" applyAlignment="1">
      <alignment horizontal="center" vertical="center"/>
    </xf>
    <xf numFmtId="0" fontId="64" fillId="0" borderId="11" xfId="8" applyFont="1" applyBorder="1" applyAlignment="1">
      <alignment horizontal="center" vertical="center"/>
    </xf>
    <xf numFmtId="0" fontId="101" fillId="0" borderId="11" xfId="8" applyFont="1" applyBorder="1" applyAlignment="1">
      <alignment horizontal="center" vertical="center" wrapText="1"/>
    </xf>
    <xf numFmtId="0" fontId="99" fillId="0" borderId="2" xfId="8" applyFont="1" applyBorder="1" applyAlignment="1">
      <alignment horizontal="center" vertical="center" wrapText="1"/>
    </xf>
    <xf numFmtId="0" fontId="99" fillId="0" borderId="3" xfId="8" applyFont="1" applyBorder="1" applyAlignment="1">
      <alignment horizontal="center" vertical="center" wrapText="1"/>
    </xf>
    <xf numFmtId="0" fontId="99" fillId="0" borderId="4" xfId="8" applyFont="1" applyBorder="1" applyAlignment="1">
      <alignment horizontal="center" vertical="center" wrapText="1"/>
    </xf>
    <xf numFmtId="0" fontId="101" fillId="4" borderId="36" xfId="8" applyFont="1" applyFill="1" applyBorder="1" applyAlignment="1">
      <alignment horizontal="center" vertical="center"/>
    </xf>
    <xf numFmtId="0" fontId="101" fillId="4" borderId="37" xfId="8" applyFont="1" applyFill="1" applyBorder="1" applyAlignment="1">
      <alignment horizontal="center" vertical="center"/>
    </xf>
    <xf numFmtId="0" fontId="101" fillId="4" borderId="38" xfId="8" applyFont="1" applyFill="1" applyBorder="1" applyAlignment="1">
      <alignment horizontal="center" vertical="center"/>
    </xf>
    <xf numFmtId="0" fontId="99" fillId="0" borderId="6" xfId="8" applyFont="1" applyBorder="1" applyAlignment="1">
      <alignment horizontal="left" vertical="center" wrapText="1"/>
    </xf>
    <xf numFmtId="165" fontId="99" fillId="0" borderId="6" xfId="8" applyNumberFormat="1" applyFont="1" applyBorder="1" applyAlignment="1">
      <alignment horizontal="left" vertical="center" wrapText="1"/>
    </xf>
    <xf numFmtId="0" fontId="76" fillId="4" borderId="36" xfId="8" applyFont="1" applyFill="1" applyBorder="1" applyAlignment="1">
      <alignment horizontal="center" vertical="center"/>
    </xf>
    <xf numFmtId="165" fontId="76" fillId="4" borderId="37" xfId="8" applyNumberFormat="1" applyFont="1" applyFill="1" applyBorder="1" applyAlignment="1">
      <alignment horizontal="center" vertical="center"/>
    </xf>
    <xf numFmtId="0" fontId="76" fillId="4" borderId="38" xfId="8" applyFont="1" applyFill="1" applyBorder="1" applyAlignment="1">
      <alignment horizontal="center" vertical="center"/>
    </xf>
    <xf numFmtId="0" fontId="76" fillId="4" borderId="13" xfId="8" applyFont="1" applyFill="1" applyBorder="1" applyAlignment="1">
      <alignment horizontal="center" vertical="center"/>
    </xf>
    <xf numFmtId="165" fontId="76" fillId="4" borderId="14" xfId="8" applyNumberFormat="1" applyFont="1" applyFill="1" applyBorder="1" applyAlignment="1">
      <alignment horizontal="center" vertical="center"/>
    </xf>
    <xf numFmtId="0" fontId="76" fillId="4" borderId="15" xfId="8" applyFont="1" applyFill="1" applyBorder="1" applyAlignment="1">
      <alignment horizontal="center" vertical="center"/>
    </xf>
    <xf numFmtId="0" fontId="99" fillId="0" borderId="10" xfId="8" applyFont="1" applyBorder="1" applyAlignment="1">
      <alignment horizontal="left" vertical="center" wrapText="1"/>
    </xf>
    <xf numFmtId="0" fontId="74" fillId="0" borderId="2" xfId="8" applyFont="1" applyBorder="1" applyAlignment="1">
      <alignment horizontal="left" vertical="center" wrapText="1"/>
    </xf>
    <xf numFmtId="0" fontId="74" fillId="0" borderId="3" xfId="8" applyFont="1" applyBorder="1" applyAlignment="1">
      <alignment horizontal="left" vertical="center" wrapText="1"/>
    </xf>
    <xf numFmtId="0" fontId="74" fillId="0" borderId="4" xfId="8" applyFont="1" applyBorder="1" applyAlignment="1">
      <alignment horizontal="left" vertical="center" wrapText="1"/>
    </xf>
    <xf numFmtId="0" fontId="76" fillId="4" borderId="14" xfId="8" applyFont="1" applyFill="1" applyBorder="1" applyAlignment="1">
      <alignment horizontal="center" vertical="center"/>
    </xf>
    <xf numFmtId="0" fontId="76" fillId="4" borderId="18" xfId="8" applyFont="1" applyFill="1" applyBorder="1" applyAlignment="1">
      <alignment horizontal="center" vertical="center"/>
    </xf>
    <xf numFmtId="0" fontId="99" fillId="5" borderId="3" xfId="8" applyFont="1" applyFill="1" applyBorder="1" applyAlignment="1">
      <alignment vertical="center" wrapText="1"/>
    </xf>
  </cellXfs>
  <cellStyles count="13">
    <cellStyle name="Bad" xfId="1" builtinId="27"/>
    <cellStyle name="Comma 2" xfId="2"/>
    <cellStyle name="Currency" xfId="3" builtinId="4"/>
    <cellStyle name="Currency 2" xfId="4"/>
    <cellStyle name="Hyperlink" xfId="5" builtinId="8"/>
    <cellStyle name="Neutral 2" xfId="6"/>
    <cellStyle name="Normal" xfId="0" builtinId="0"/>
    <cellStyle name="Normal 2" xfId="7"/>
    <cellStyle name="Normal 3" xfId="8"/>
    <cellStyle name="Normal 4" xfId="9"/>
    <cellStyle name="Normal 4 2" xfId="10"/>
    <cellStyle name="Percent" xfId="11" builtinId="5"/>
    <cellStyle name="Percent 2" xfId="12"/>
  </cellStyles>
  <dxfs count="139">
    <dxf>
      <fill>
        <patternFill>
          <bgColor theme="0" tint="-0.24994659260841701"/>
        </patternFill>
      </fill>
    </dxf>
    <dxf>
      <fill>
        <patternFill>
          <bgColor theme="6" tint="0.39994506668294322"/>
        </patternFill>
      </fill>
    </dxf>
    <dxf>
      <fill>
        <patternFill>
          <bgColor theme="5" tint="0.39994506668294322"/>
        </patternFill>
      </fill>
    </dxf>
    <dxf>
      <fill>
        <patternFill>
          <bgColor theme="0" tint="-0.24994659260841701"/>
        </patternFill>
      </fill>
    </dxf>
    <dxf>
      <fill>
        <patternFill>
          <bgColor theme="6" tint="0.39994506668294322"/>
        </patternFill>
      </fill>
    </dxf>
    <dxf>
      <fill>
        <patternFill>
          <bgColor theme="5" tint="0.39994506668294322"/>
        </patternFill>
      </fill>
    </dxf>
    <dxf>
      <fill>
        <patternFill>
          <bgColor theme="0" tint="-0.24994659260841701"/>
        </patternFill>
      </fill>
    </dxf>
    <dxf>
      <fill>
        <patternFill>
          <bgColor theme="6" tint="0.39994506668294322"/>
        </patternFill>
      </fill>
    </dxf>
    <dxf>
      <fill>
        <patternFill>
          <bgColor theme="5" tint="0.39994506668294322"/>
        </patternFill>
      </fill>
    </dxf>
    <dxf>
      <fill>
        <patternFill>
          <bgColor theme="0" tint="-0.24994659260841701"/>
        </patternFill>
      </fill>
    </dxf>
    <dxf>
      <fill>
        <patternFill>
          <bgColor theme="5" tint="0.39994506668294322"/>
        </patternFill>
      </fill>
    </dxf>
    <dxf>
      <fill>
        <patternFill>
          <bgColor theme="0" tint="-0.24994659260841701"/>
        </patternFill>
      </fill>
    </dxf>
    <dxf>
      <fill>
        <patternFill>
          <bgColor theme="6" tint="0.39994506668294322"/>
        </patternFill>
      </fill>
    </dxf>
    <dxf>
      <fill>
        <patternFill>
          <bgColor theme="5" tint="0.39994506668294322"/>
        </patternFill>
      </fill>
    </dxf>
    <dxf>
      <fill>
        <patternFill>
          <bgColor theme="0" tint="-0.24994659260841701"/>
        </patternFill>
      </fill>
    </dxf>
    <dxf>
      <fill>
        <patternFill>
          <bgColor theme="0" tint="-0.24994659260841701"/>
        </patternFill>
      </fill>
    </dxf>
    <dxf>
      <fill>
        <patternFill>
          <bgColor theme="6" tint="0.39994506668294322"/>
        </patternFill>
      </fill>
    </dxf>
    <dxf>
      <fill>
        <patternFill>
          <bgColor theme="5" tint="0.39994506668294322"/>
        </patternFill>
      </fill>
    </dxf>
    <dxf>
      <fill>
        <patternFill>
          <bgColor theme="0" tint="-0.24994659260841701"/>
        </patternFill>
      </fill>
    </dxf>
    <dxf>
      <fill>
        <patternFill>
          <bgColor theme="6" tint="0.39994506668294322"/>
        </patternFill>
      </fill>
    </dxf>
    <dxf>
      <fill>
        <patternFill>
          <bgColor theme="5" tint="0.39994506668294322"/>
        </patternFill>
      </fill>
    </dxf>
    <dxf>
      <fill>
        <patternFill>
          <bgColor theme="0" tint="-0.24994659260841701"/>
        </patternFill>
      </fill>
    </dxf>
    <dxf>
      <fill>
        <patternFill>
          <bgColor theme="6" tint="0.39994506668294322"/>
        </patternFill>
      </fill>
    </dxf>
    <dxf>
      <fill>
        <patternFill>
          <bgColor theme="5" tint="0.39994506668294322"/>
        </patternFill>
      </fill>
    </dxf>
    <dxf>
      <fill>
        <patternFill>
          <bgColor theme="0" tint="-0.24994659260841701"/>
        </patternFill>
      </fill>
    </dxf>
    <dxf>
      <fill>
        <patternFill>
          <bgColor theme="6" tint="0.39994506668294322"/>
        </patternFill>
      </fill>
    </dxf>
    <dxf>
      <fill>
        <patternFill>
          <bgColor theme="5" tint="0.39994506668294322"/>
        </patternFill>
      </fill>
    </dxf>
    <dxf>
      <fill>
        <patternFill>
          <bgColor theme="5" tint="0.39994506668294322"/>
        </patternFill>
      </fill>
    </dxf>
    <dxf>
      <fill>
        <patternFill>
          <bgColor theme="0" tint="-0.14996795556505021"/>
        </patternFill>
      </fill>
    </dxf>
    <dxf>
      <fill>
        <patternFill>
          <bgColor theme="6" tint="0.39994506668294322"/>
        </patternFill>
      </fill>
    </dxf>
    <dxf>
      <fill>
        <patternFill>
          <bgColor theme="5" tint="0.39994506668294322"/>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0"/>
      </font>
      <fill>
        <patternFill>
          <bgColor rgb="FFC00000"/>
        </patternFill>
      </fill>
      <border>
        <left style="thin">
          <color theme="6"/>
        </left>
        <right style="thin">
          <color theme="6"/>
        </right>
        <top style="thin">
          <color theme="6"/>
        </top>
        <bottom style="thin">
          <color theme="6"/>
        </bottom>
      </border>
    </dxf>
    <dxf>
      <fill>
        <patternFill>
          <bgColor rgb="FF00B050"/>
        </patternFill>
      </fill>
      <border>
        <left style="thin">
          <color theme="5"/>
        </left>
        <right style="thin">
          <color theme="5"/>
        </right>
        <top style="thin">
          <color theme="5"/>
        </top>
        <bottom style="thin">
          <color theme="5"/>
        </bottom>
      </border>
    </dxf>
    <dxf>
      <font>
        <color theme="0"/>
      </font>
      <fill>
        <patternFill>
          <bgColor rgb="FFC00000"/>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fgColor indexed="64"/>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C000"/>
        </patternFill>
      </fill>
    </dxf>
    <dxf>
      <fill>
        <patternFill patternType="solid">
          <bgColor rgb="FFFFFF00"/>
        </patternFill>
      </fill>
    </dxf>
    <dxf>
      <fill>
        <patternFill>
          <bgColor theme="4" tint="0.39994506668294322"/>
        </patternFill>
      </fill>
    </dxf>
    <dxf>
      <fill>
        <patternFill>
          <bgColor theme="6" tint="0.39994506668294322"/>
        </patternFill>
      </fill>
    </dxf>
    <dxf>
      <fill>
        <patternFill>
          <bgColor rgb="FFFFC000"/>
        </patternFill>
      </fill>
    </dxf>
    <dxf>
      <fill>
        <patternFill>
          <bgColor theme="6" tint="0.39994506668294322"/>
        </patternFill>
      </fill>
    </dxf>
    <dxf>
      <fill>
        <patternFill>
          <bgColor theme="5" tint="0.39994506668294322"/>
        </patternFill>
      </fill>
    </dxf>
    <dxf>
      <fill>
        <patternFill>
          <bgColor theme="0" tint="-0.24994659260841701"/>
        </patternFill>
      </fill>
    </dxf>
    <dxf>
      <fill>
        <patternFill>
          <bgColor theme="6" tint="0.39994506668294322"/>
        </patternFill>
      </fill>
    </dxf>
    <dxf>
      <fill>
        <patternFill>
          <bgColor theme="5" tint="0.39994506668294322"/>
        </patternFill>
      </fill>
    </dxf>
    <dxf>
      <fill>
        <patternFill>
          <bgColor theme="0" tint="-0.24994659260841701"/>
        </patternFill>
      </fill>
    </dxf>
    <dxf>
      <fill>
        <patternFill patternType="solid">
          <bgColor rgb="FFFFFF00"/>
        </patternFill>
      </fill>
    </dxf>
    <dxf>
      <fill>
        <patternFill>
          <bgColor theme="4" tint="0.39994506668294322"/>
        </patternFill>
      </fill>
    </dxf>
    <dxf>
      <fill>
        <patternFill>
          <bgColor theme="6" tint="0.39994506668294322"/>
        </patternFill>
      </fill>
    </dxf>
    <dxf>
      <fill>
        <patternFill>
          <bgColor rgb="FFFFC000"/>
        </patternFill>
      </fill>
    </dxf>
    <dxf>
      <fill>
        <patternFill patternType="solid">
          <bgColor rgb="FFFFFF00"/>
        </patternFill>
      </fill>
    </dxf>
    <dxf>
      <fill>
        <patternFill>
          <bgColor theme="4" tint="0.39994506668294322"/>
        </patternFill>
      </fill>
    </dxf>
    <dxf>
      <fill>
        <patternFill>
          <bgColor theme="6" tint="0.39994506668294322"/>
        </patternFill>
      </fill>
    </dxf>
    <dxf>
      <fill>
        <patternFill>
          <bgColor rgb="FFFFC000"/>
        </patternFill>
      </fill>
    </dxf>
    <dxf>
      <fill>
        <patternFill patternType="solid">
          <bgColor rgb="FFFFFF00"/>
        </patternFill>
      </fill>
    </dxf>
    <dxf>
      <fill>
        <patternFill>
          <bgColor theme="4" tint="0.39994506668294322"/>
        </patternFill>
      </fill>
    </dxf>
    <dxf>
      <fill>
        <patternFill>
          <bgColor theme="6" tint="0.39994506668294322"/>
        </patternFill>
      </fill>
    </dxf>
    <dxf>
      <fill>
        <patternFill>
          <bgColor rgb="FFFFC000"/>
        </patternFill>
      </fill>
    </dxf>
    <dxf>
      <fill>
        <patternFill patternType="solid">
          <bgColor rgb="FFFFFF00"/>
        </patternFill>
      </fill>
    </dxf>
    <dxf>
      <fill>
        <patternFill>
          <bgColor theme="4" tint="0.39994506668294322"/>
        </patternFill>
      </fill>
    </dxf>
    <dxf>
      <fill>
        <patternFill>
          <bgColor theme="6" tint="0.39994506668294322"/>
        </patternFill>
      </fill>
    </dxf>
    <dxf>
      <fill>
        <patternFill>
          <bgColor rgb="FFFFC000"/>
        </patternFill>
      </fill>
    </dxf>
    <dxf>
      <fill>
        <patternFill patternType="solid">
          <bgColor rgb="FFFFFF00"/>
        </patternFill>
      </fill>
    </dxf>
    <dxf>
      <fill>
        <patternFill>
          <bgColor theme="4" tint="0.39994506668294322"/>
        </patternFill>
      </fill>
    </dxf>
    <dxf>
      <fill>
        <patternFill>
          <bgColor theme="6" tint="0.39994506668294322"/>
        </patternFill>
      </fill>
    </dxf>
    <dxf>
      <fill>
        <patternFill>
          <bgColor rgb="FFFFC000"/>
        </patternFill>
      </fill>
    </dxf>
    <dxf>
      <fill>
        <patternFill patternType="solid">
          <bgColor rgb="FFFFFF00"/>
        </patternFill>
      </fill>
    </dxf>
    <dxf>
      <fill>
        <patternFill>
          <bgColor theme="4" tint="0.39994506668294322"/>
        </patternFill>
      </fill>
    </dxf>
    <dxf>
      <fill>
        <patternFill>
          <bgColor theme="6" tint="0.39994506668294322"/>
        </patternFill>
      </fill>
    </dxf>
    <dxf>
      <fill>
        <patternFill>
          <bgColor rgb="FFFFC000"/>
        </patternFill>
      </fill>
    </dxf>
    <dxf>
      <fill>
        <patternFill patternType="solid">
          <bgColor rgb="FFFFFF00"/>
        </patternFill>
      </fill>
    </dxf>
    <dxf>
      <fill>
        <patternFill>
          <bgColor theme="4" tint="0.39994506668294322"/>
        </patternFill>
      </fill>
    </dxf>
    <dxf>
      <fill>
        <patternFill>
          <bgColor theme="6" tint="0.39994506668294322"/>
        </patternFill>
      </fill>
    </dxf>
    <dxf>
      <fill>
        <patternFill>
          <bgColor rgb="FFFFC000"/>
        </patternFill>
      </fill>
    </dxf>
    <dxf>
      <fill>
        <patternFill patternType="solid">
          <bgColor rgb="FFFFFF00"/>
        </patternFill>
      </fill>
    </dxf>
    <dxf>
      <fill>
        <patternFill>
          <bgColor theme="4" tint="0.39994506668294322"/>
        </patternFill>
      </fill>
    </dxf>
    <dxf>
      <fill>
        <patternFill>
          <bgColor theme="6" tint="0.39994506668294322"/>
        </patternFill>
      </fill>
    </dxf>
    <dxf>
      <fill>
        <patternFill>
          <bgColor rgb="FFFFC000"/>
        </patternFill>
      </fill>
    </dxf>
    <dxf>
      <fill>
        <patternFill patternType="solid">
          <bgColor rgb="FFFFFF00"/>
        </patternFill>
      </fill>
    </dxf>
    <dxf>
      <fill>
        <patternFill>
          <bgColor theme="4" tint="0.39994506668294322"/>
        </patternFill>
      </fill>
    </dxf>
    <dxf>
      <fill>
        <patternFill>
          <bgColor theme="6" tint="0.39994506668294322"/>
        </patternFill>
      </fill>
    </dxf>
    <dxf>
      <fill>
        <patternFill>
          <bgColor rgb="FFFFC000"/>
        </patternFill>
      </fill>
    </dxf>
    <dxf>
      <fill>
        <patternFill>
          <bgColor theme="6" tint="0.39994506668294322"/>
        </patternFill>
      </fill>
    </dxf>
    <dxf>
      <fill>
        <patternFill>
          <bgColor theme="5" tint="0.39994506668294322"/>
        </patternFill>
      </fill>
    </dxf>
    <dxf>
      <fill>
        <patternFill>
          <bgColor theme="0" tint="-0.24994659260841701"/>
        </patternFill>
      </fill>
    </dxf>
    <dxf>
      <fill>
        <patternFill>
          <bgColor theme="6" tint="0.39994506668294322"/>
        </patternFill>
      </fill>
    </dxf>
    <dxf>
      <fill>
        <patternFill>
          <bgColor theme="5" tint="0.39994506668294322"/>
        </patternFill>
      </fill>
    </dxf>
    <dxf>
      <fill>
        <patternFill>
          <bgColor theme="0" tint="-0.24994659260841701"/>
        </patternFill>
      </fill>
    </dxf>
    <dxf>
      <fill>
        <patternFill>
          <bgColor theme="6" tint="0.39994506668294322"/>
        </patternFill>
      </fill>
    </dxf>
    <dxf>
      <fill>
        <patternFill>
          <bgColor theme="5" tint="0.39994506668294322"/>
        </patternFill>
      </fill>
    </dxf>
    <dxf>
      <fill>
        <patternFill>
          <bgColor theme="0" tint="-0.24994659260841701"/>
        </patternFill>
      </fill>
    </dxf>
    <dxf>
      <fill>
        <patternFill>
          <bgColor theme="6" tint="0.39994506668294322"/>
        </patternFill>
      </fill>
    </dxf>
    <dxf>
      <fill>
        <patternFill>
          <bgColor theme="5" tint="0.39994506668294322"/>
        </patternFill>
      </fill>
    </dxf>
    <dxf>
      <fill>
        <patternFill>
          <bgColor theme="0" tint="-0.24994659260841701"/>
        </patternFill>
      </fill>
    </dxf>
    <dxf>
      <fill>
        <patternFill>
          <bgColor theme="6" tint="0.39994506668294322"/>
        </patternFill>
      </fill>
    </dxf>
    <dxf>
      <fill>
        <patternFill>
          <bgColor theme="5" tint="0.39994506668294322"/>
        </patternFill>
      </fill>
    </dxf>
    <dxf>
      <fill>
        <patternFill>
          <bgColor theme="0" tint="-0.24994659260841701"/>
        </patternFill>
      </fill>
    </dxf>
    <dxf>
      <fill>
        <patternFill>
          <bgColor theme="6" tint="0.39994506668294322"/>
        </patternFill>
      </fill>
    </dxf>
    <dxf>
      <fill>
        <patternFill>
          <bgColor theme="5" tint="0.39994506668294322"/>
        </patternFill>
      </fill>
    </dxf>
    <dxf>
      <fill>
        <patternFill>
          <bgColor theme="0" tint="-0.24994659260841701"/>
        </patternFill>
      </fill>
    </dxf>
    <dxf>
      <fill>
        <patternFill>
          <bgColor theme="6" tint="0.39994506668294322"/>
        </patternFill>
      </fill>
    </dxf>
    <dxf>
      <fill>
        <patternFill>
          <bgColor theme="5" tint="0.39994506668294322"/>
        </patternFill>
      </fill>
    </dxf>
    <dxf>
      <fill>
        <patternFill>
          <bgColor theme="0" tint="-0.24994659260841701"/>
        </patternFill>
      </fill>
    </dxf>
    <dxf>
      <fill>
        <patternFill>
          <bgColor theme="6" tint="0.39994506668294322"/>
        </patternFill>
      </fill>
    </dxf>
    <dxf>
      <fill>
        <patternFill>
          <bgColor theme="5" tint="0.39994506668294322"/>
        </patternFill>
      </fill>
    </dxf>
    <dxf>
      <fill>
        <patternFill>
          <bgColor theme="0" tint="-0.24994659260841701"/>
        </patternFill>
      </fill>
    </dxf>
    <dxf>
      <fill>
        <patternFill>
          <bgColor theme="6" tint="0.39994506668294322"/>
        </patternFill>
      </fill>
    </dxf>
    <dxf>
      <fill>
        <patternFill>
          <bgColor theme="5" tint="0.39994506668294322"/>
        </patternFill>
      </fill>
    </dxf>
    <dxf>
      <fill>
        <patternFill>
          <bgColor theme="0" tint="-0.24994659260841701"/>
        </patternFill>
      </fill>
    </dxf>
    <dxf>
      <fill>
        <patternFill>
          <bgColor theme="6" tint="0.39994506668294322"/>
        </patternFill>
      </fill>
    </dxf>
    <dxf>
      <fill>
        <patternFill>
          <bgColor theme="5" tint="0.39994506668294322"/>
        </patternFill>
      </fill>
    </dxf>
    <dxf>
      <fill>
        <patternFill>
          <bgColor theme="0" tint="-0.24994659260841701"/>
        </patternFill>
      </fill>
    </dxf>
    <dxf>
      <font>
        <strike val="0"/>
        <outline val="0"/>
        <shadow val="0"/>
        <u val="none"/>
        <vertAlign val="baseline"/>
        <sz val="12"/>
        <color auto="1"/>
        <name val="Source Sans Pro Regular"/>
        <scheme val="none"/>
      </font>
      <numFmt numFmtId="3" formatCode="#,##0"/>
    </dxf>
    <dxf>
      <font>
        <strike val="0"/>
        <outline val="0"/>
        <shadow val="0"/>
        <u val="none"/>
        <vertAlign val="baseline"/>
        <name val="Source Sans Pro Regular"/>
        <scheme val="none"/>
      </font>
      <numFmt numFmtId="3" formatCode="#,##0"/>
    </dxf>
    <dxf>
      <font>
        <strike val="0"/>
        <outline val="0"/>
        <shadow val="0"/>
        <u val="none"/>
        <vertAlign val="baseline"/>
        <name val="Source Sans Pro Regular"/>
        <scheme val="none"/>
      </font>
      <numFmt numFmtId="3" formatCode="#,##0"/>
    </dxf>
    <dxf>
      <font>
        <strike val="0"/>
        <outline val="0"/>
        <shadow val="0"/>
        <u val="none"/>
        <vertAlign val="baseline"/>
        <name val="Source Sans Pro Regular"/>
        <scheme val="none"/>
      </font>
      <numFmt numFmtId="3" formatCode="#,##0"/>
    </dxf>
    <dxf>
      <font>
        <strike val="0"/>
        <outline val="0"/>
        <shadow val="0"/>
        <u val="none"/>
        <vertAlign val="baseline"/>
        <name val="Source Sans Pro Regular"/>
        <scheme val="none"/>
      </font>
      <numFmt numFmtId="3" formatCode="#,##0"/>
    </dxf>
    <dxf>
      <font>
        <b val="0"/>
        <i val="0"/>
        <strike val="0"/>
        <condense val="0"/>
        <extend val="0"/>
        <outline val="0"/>
        <shadow val="0"/>
        <u val="none"/>
        <vertAlign val="baseline"/>
        <sz val="10"/>
        <color auto="1"/>
        <name val="Source Sans Pro Regular"/>
        <scheme val="none"/>
      </font>
      <numFmt numFmtId="0" formatCode="General"/>
      <fill>
        <patternFill patternType="solid">
          <fgColor indexed="64"/>
          <bgColor theme="6" tint="0.59999389629810485"/>
        </patternFill>
      </fill>
      <border diagonalUp="0" diagonalDown="0" outline="0">
        <left/>
        <right/>
        <top/>
        <bottom style="medium">
          <color indexed="64"/>
        </bottom>
      </border>
    </dxf>
    <dxf>
      <font>
        <b val="0"/>
        <i val="0"/>
        <strike val="0"/>
        <condense val="0"/>
        <extend val="0"/>
        <outline val="0"/>
        <shadow val="0"/>
        <u val="none"/>
        <vertAlign val="baseline"/>
        <sz val="10"/>
        <color auto="1"/>
        <name val="Source Sans Pro Regular"/>
        <scheme val="none"/>
      </font>
      <numFmt numFmtId="10" formatCode="&quot;$&quot;#,##0_);[Red]\(&quot;$&quot;#,##0\)"/>
    </dxf>
    <dxf>
      <font>
        <strike val="0"/>
        <outline val="0"/>
        <shadow val="0"/>
        <u val="none"/>
        <vertAlign val="baseline"/>
        <name val="Source Sans Pro Regular"/>
        <scheme val="none"/>
      </font>
    </dxf>
    <dxf>
      <font>
        <strike val="0"/>
        <outline val="0"/>
        <shadow val="0"/>
        <u val="none"/>
        <vertAlign val="baseline"/>
        <name val="Source Sans Pro Regular"/>
        <scheme val="none"/>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FFE1E2"/>
      <rgbColor rgb="00FDF1DF"/>
      <rgbColor rgb="00FFCCFF"/>
      <rgbColor rgb="0000CCFF"/>
      <rgbColor rgb="00CCFFFF"/>
      <rgbColor rgb="00CCFFCC"/>
      <rgbColor rgb="00FFFF99"/>
      <rgbColor rgb="00FDFBEB"/>
      <rgbColor rgb="00FF99CC"/>
      <rgbColor rgb="00EAEAEA"/>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73F13"/>
      <rgbColor rgb="00993366"/>
      <rgbColor rgb="00333399"/>
      <rgbColor rgb="00333333"/>
    </indexedColors>
    <mruColors>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ctrlProps/ctrlProp1.xml><?xml version="1.0" encoding="utf-8"?>
<formControlPr xmlns="http://schemas.microsoft.com/office/spreadsheetml/2009/9/main" objectType="CheckBox" checked="Mixed" fmlaLink="G22" lockText="1" noThreeD="1"/>
</file>

<file path=xl/ctrlProps/ctrlProp10.xml><?xml version="1.0" encoding="utf-8"?>
<formControlPr xmlns="http://schemas.microsoft.com/office/spreadsheetml/2009/9/main" objectType="CheckBox" checked="Mixed" fmlaLink="G40" lockText="1" noThreeD="1"/>
</file>

<file path=xl/ctrlProps/ctrlProp100.xml><?xml version="1.0" encoding="utf-8"?>
<formControlPr xmlns="http://schemas.microsoft.com/office/spreadsheetml/2009/9/main" objectType="CheckBox" checked="Mixed" fmlaLink="H106" lockText="1" noThreeD="1"/>
</file>

<file path=xl/ctrlProps/ctrlProp1000.xml><?xml version="1.0" encoding="utf-8"?>
<formControlPr xmlns="http://schemas.microsoft.com/office/spreadsheetml/2009/9/main" objectType="CheckBox" fmlaLink="H61" lockText="1" noThreeD="1"/>
</file>

<file path=xl/ctrlProps/ctrlProp1001.xml><?xml version="1.0" encoding="utf-8"?>
<formControlPr xmlns="http://schemas.microsoft.com/office/spreadsheetml/2009/9/main" objectType="CheckBox" fmlaLink="H63" lockText="1" noThreeD="1"/>
</file>

<file path=xl/ctrlProps/ctrlProp1002.xml><?xml version="1.0" encoding="utf-8"?>
<formControlPr xmlns="http://schemas.microsoft.com/office/spreadsheetml/2009/9/main" objectType="CheckBox" fmlaLink="H64" lockText="1" noThreeD="1"/>
</file>

<file path=xl/ctrlProps/ctrlProp1003.xml><?xml version="1.0" encoding="utf-8"?>
<formControlPr xmlns="http://schemas.microsoft.com/office/spreadsheetml/2009/9/main" objectType="CheckBox" fmlaLink="H66" lockText="1" noThreeD="1"/>
</file>

<file path=xl/ctrlProps/ctrlProp1004.xml><?xml version="1.0" encoding="utf-8"?>
<formControlPr xmlns="http://schemas.microsoft.com/office/spreadsheetml/2009/9/main" objectType="CheckBox" fmlaLink="H67" lockText="1" noThreeD="1"/>
</file>

<file path=xl/ctrlProps/ctrlProp1005.xml><?xml version="1.0" encoding="utf-8"?>
<formControlPr xmlns="http://schemas.microsoft.com/office/spreadsheetml/2009/9/main" objectType="CheckBox" fmlaLink="H68" lockText="1" noThreeD="1"/>
</file>

<file path=xl/ctrlProps/ctrlProp1006.xml><?xml version="1.0" encoding="utf-8"?>
<formControlPr xmlns="http://schemas.microsoft.com/office/spreadsheetml/2009/9/main" objectType="CheckBox" fmlaLink="H70" lockText="1" noThreeD="1"/>
</file>

<file path=xl/ctrlProps/ctrlProp1007.xml><?xml version="1.0" encoding="utf-8"?>
<formControlPr xmlns="http://schemas.microsoft.com/office/spreadsheetml/2009/9/main" objectType="CheckBox" fmlaLink="H72" lockText="1" noThreeD="1"/>
</file>

<file path=xl/ctrlProps/ctrlProp1008.xml><?xml version="1.0" encoding="utf-8"?>
<formControlPr xmlns="http://schemas.microsoft.com/office/spreadsheetml/2009/9/main" objectType="CheckBox" fmlaLink="H74" lockText="1" noThreeD="1"/>
</file>

<file path=xl/ctrlProps/ctrlProp1009.xml><?xml version="1.0" encoding="utf-8"?>
<formControlPr xmlns="http://schemas.microsoft.com/office/spreadsheetml/2009/9/main" objectType="CheckBox" fmlaLink="H77" lockText="1" noThreeD="1"/>
</file>

<file path=xl/ctrlProps/ctrlProp101.xml><?xml version="1.0" encoding="utf-8"?>
<formControlPr xmlns="http://schemas.microsoft.com/office/spreadsheetml/2009/9/main" objectType="CheckBox" fmlaLink="H115" lockText="1" noThreeD="1"/>
</file>

<file path=xl/ctrlProps/ctrlProp1010.xml><?xml version="1.0" encoding="utf-8"?>
<formControlPr xmlns="http://schemas.microsoft.com/office/spreadsheetml/2009/9/main" objectType="CheckBox" fmlaLink="H80" lockText="1" noThreeD="1"/>
</file>

<file path=xl/ctrlProps/ctrlProp1011.xml><?xml version="1.0" encoding="utf-8"?>
<formControlPr xmlns="http://schemas.microsoft.com/office/spreadsheetml/2009/9/main" objectType="CheckBox" fmlaLink="H83" lockText="1" noThreeD="1"/>
</file>

<file path=xl/ctrlProps/ctrlProp1012.xml><?xml version="1.0" encoding="utf-8"?>
<formControlPr xmlns="http://schemas.microsoft.com/office/spreadsheetml/2009/9/main" objectType="CheckBox" fmlaLink="H86" lockText="1" noThreeD="1"/>
</file>

<file path=xl/ctrlProps/ctrlProp1013.xml><?xml version="1.0" encoding="utf-8"?>
<formControlPr xmlns="http://schemas.microsoft.com/office/spreadsheetml/2009/9/main" objectType="CheckBox" fmlaLink="H88" lockText="1" noThreeD="1"/>
</file>

<file path=xl/ctrlProps/ctrlProp1014.xml><?xml version="1.0" encoding="utf-8"?>
<formControlPr xmlns="http://schemas.microsoft.com/office/spreadsheetml/2009/9/main" objectType="CheckBox" fmlaLink="H91" lockText="1" noThreeD="1"/>
</file>

<file path=xl/ctrlProps/ctrlProp1015.xml><?xml version="1.0" encoding="utf-8"?>
<formControlPr xmlns="http://schemas.microsoft.com/office/spreadsheetml/2009/9/main" objectType="CheckBox" fmlaLink="H94" lockText="1" noThreeD="1"/>
</file>

<file path=xl/ctrlProps/ctrlProp1016.xml><?xml version="1.0" encoding="utf-8"?>
<formControlPr xmlns="http://schemas.microsoft.com/office/spreadsheetml/2009/9/main" objectType="CheckBox" fmlaLink="H97" lockText="1" noThreeD="1"/>
</file>

<file path=xl/ctrlProps/ctrlProp1017.xml><?xml version="1.0" encoding="utf-8"?>
<formControlPr xmlns="http://schemas.microsoft.com/office/spreadsheetml/2009/9/main" objectType="CheckBox" fmlaLink="H100" lockText="1" noThreeD="1"/>
</file>

<file path=xl/ctrlProps/ctrlProp1018.xml><?xml version="1.0" encoding="utf-8"?>
<formControlPr xmlns="http://schemas.microsoft.com/office/spreadsheetml/2009/9/main" objectType="CheckBox" fmlaLink="H101" lockText="1" noThreeD="1"/>
</file>

<file path=xl/ctrlProps/ctrlProp1019.xml><?xml version="1.0" encoding="utf-8"?>
<formControlPr xmlns="http://schemas.microsoft.com/office/spreadsheetml/2009/9/main" objectType="CheckBox" fmlaLink="H103" lockText="1" noThreeD="1"/>
</file>

<file path=xl/ctrlProps/ctrlProp102.xml><?xml version="1.0" encoding="utf-8"?>
<formControlPr xmlns="http://schemas.microsoft.com/office/spreadsheetml/2009/9/main" objectType="CheckBox" fmlaLink="H117" lockText="1" noThreeD="1"/>
</file>

<file path=xl/ctrlProps/ctrlProp1020.xml><?xml version="1.0" encoding="utf-8"?>
<formControlPr xmlns="http://schemas.microsoft.com/office/spreadsheetml/2009/9/main" objectType="CheckBox" fmlaLink="H106" lockText="1" noThreeD="1"/>
</file>

<file path=xl/ctrlProps/ctrlProp1021.xml><?xml version="1.0" encoding="utf-8"?>
<formControlPr xmlns="http://schemas.microsoft.com/office/spreadsheetml/2009/9/main" objectType="CheckBox" fmlaLink="I4" lockText="1" noThreeD="1"/>
</file>

<file path=xl/ctrlProps/ctrlProp1022.xml><?xml version="1.0" encoding="utf-8"?>
<formControlPr xmlns="http://schemas.microsoft.com/office/spreadsheetml/2009/9/main" objectType="CheckBox" fmlaLink="I10" lockText="1" noThreeD="1"/>
</file>

<file path=xl/ctrlProps/ctrlProp1023.xml><?xml version="1.0" encoding="utf-8"?>
<formControlPr xmlns="http://schemas.microsoft.com/office/spreadsheetml/2009/9/main" objectType="CheckBox" fmlaLink="I11" lockText="1" noThreeD="1"/>
</file>

<file path=xl/ctrlProps/ctrlProp1024.xml><?xml version="1.0" encoding="utf-8"?>
<formControlPr xmlns="http://schemas.microsoft.com/office/spreadsheetml/2009/9/main" objectType="CheckBox" fmlaLink="I14" lockText="1" noThreeD="1"/>
</file>

<file path=xl/ctrlProps/ctrlProp1025.xml><?xml version="1.0" encoding="utf-8"?>
<formControlPr xmlns="http://schemas.microsoft.com/office/spreadsheetml/2009/9/main" objectType="CheckBox" fmlaLink="I15" lockText="1" noThreeD="1"/>
</file>

<file path=xl/ctrlProps/ctrlProp1026.xml><?xml version="1.0" encoding="utf-8"?>
<formControlPr xmlns="http://schemas.microsoft.com/office/spreadsheetml/2009/9/main" objectType="CheckBox" fmlaLink="I18" lockText="1" noThreeD="1"/>
</file>

<file path=xl/ctrlProps/ctrlProp1027.xml><?xml version="1.0" encoding="utf-8"?>
<formControlPr xmlns="http://schemas.microsoft.com/office/spreadsheetml/2009/9/main" objectType="CheckBox" fmlaLink="I19" lockText="1" noThreeD="1"/>
</file>

<file path=xl/ctrlProps/ctrlProp1028.xml><?xml version="1.0" encoding="utf-8"?>
<formControlPr xmlns="http://schemas.microsoft.com/office/spreadsheetml/2009/9/main" objectType="CheckBox" fmlaLink="I20" lockText="1" noThreeD="1"/>
</file>

<file path=xl/ctrlProps/ctrlProp1029.xml><?xml version="1.0" encoding="utf-8"?>
<formControlPr xmlns="http://schemas.microsoft.com/office/spreadsheetml/2009/9/main" objectType="CheckBox" fmlaLink="I23" lockText="1" noThreeD="1"/>
</file>

<file path=xl/ctrlProps/ctrlProp103.xml><?xml version="1.0" encoding="utf-8"?>
<formControlPr xmlns="http://schemas.microsoft.com/office/spreadsheetml/2009/9/main" objectType="CheckBox" fmlaLink="H118" lockText="1" noThreeD="1"/>
</file>

<file path=xl/ctrlProps/ctrlProp1030.xml><?xml version="1.0" encoding="utf-8"?>
<formControlPr xmlns="http://schemas.microsoft.com/office/spreadsheetml/2009/9/main" objectType="CheckBox" fmlaLink="I24" lockText="1" noThreeD="1"/>
</file>

<file path=xl/ctrlProps/ctrlProp1031.xml><?xml version="1.0" encoding="utf-8"?>
<formControlPr xmlns="http://schemas.microsoft.com/office/spreadsheetml/2009/9/main" objectType="CheckBox" fmlaLink="I26" lockText="1" noThreeD="1"/>
</file>

<file path=xl/ctrlProps/ctrlProp1032.xml><?xml version="1.0" encoding="utf-8"?>
<formControlPr xmlns="http://schemas.microsoft.com/office/spreadsheetml/2009/9/main" objectType="CheckBox" fmlaLink="I27" lockText="1" noThreeD="1"/>
</file>

<file path=xl/ctrlProps/ctrlProp1033.xml><?xml version="1.0" encoding="utf-8"?>
<formControlPr xmlns="http://schemas.microsoft.com/office/spreadsheetml/2009/9/main" objectType="CheckBox" fmlaLink="I31" lockText="1" noThreeD="1"/>
</file>

<file path=xl/ctrlProps/ctrlProp1034.xml><?xml version="1.0" encoding="utf-8"?>
<formControlPr xmlns="http://schemas.microsoft.com/office/spreadsheetml/2009/9/main" objectType="CheckBox" fmlaLink="I36" lockText="1" noThreeD="1"/>
</file>

<file path=xl/ctrlProps/ctrlProp1035.xml><?xml version="1.0" encoding="utf-8"?>
<formControlPr xmlns="http://schemas.microsoft.com/office/spreadsheetml/2009/9/main" objectType="CheckBox" fmlaLink="I38" lockText="1" noThreeD="1"/>
</file>

<file path=xl/ctrlProps/ctrlProp1036.xml><?xml version="1.0" encoding="utf-8"?>
<formControlPr xmlns="http://schemas.microsoft.com/office/spreadsheetml/2009/9/main" objectType="CheckBox" fmlaLink="I39" lockText="1" noThreeD="1"/>
</file>

<file path=xl/ctrlProps/ctrlProp1037.xml><?xml version="1.0" encoding="utf-8"?>
<formControlPr xmlns="http://schemas.microsoft.com/office/spreadsheetml/2009/9/main" objectType="CheckBox" fmlaLink="I42" lockText="1" noThreeD="1"/>
</file>

<file path=xl/ctrlProps/ctrlProp1038.xml><?xml version="1.0" encoding="utf-8"?>
<formControlPr xmlns="http://schemas.microsoft.com/office/spreadsheetml/2009/9/main" objectType="CheckBox" fmlaLink="I43" lockText="1" noThreeD="1"/>
</file>

<file path=xl/ctrlProps/ctrlProp1039.xml><?xml version="1.0" encoding="utf-8"?>
<formControlPr xmlns="http://schemas.microsoft.com/office/spreadsheetml/2009/9/main" objectType="CheckBox" fmlaLink="I44" lockText="1" noThreeD="1"/>
</file>

<file path=xl/ctrlProps/ctrlProp104.xml><?xml version="1.0" encoding="utf-8"?>
<formControlPr xmlns="http://schemas.microsoft.com/office/spreadsheetml/2009/9/main" objectType="CheckBox" checked="Mixed" fmlaLink="I85" lockText="1" noThreeD="1"/>
</file>

<file path=xl/ctrlProps/ctrlProp1040.xml><?xml version="1.0" encoding="utf-8"?>
<formControlPr xmlns="http://schemas.microsoft.com/office/spreadsheetml/2009/9/main" objectType="CheckBox" fmlaLink="I45" lockText="1" noThreeD="1"/>
</file>

<file path=xl/ctrlProps/ctrlProp1041.xml><?xml version="1.0" encoding="utf-8"?>
<formControlPr xmlns="http://schemas.microsoft.com/office/spreadsheetml/2009/9/main" objectType="CheckBox" fmlaLink="I48" lockText="1" noThreeD="1"/>
</file>

<file path=xl/ctrlProps/ctrlProp1042.xml><?xml version="1.0" encoding="utf-8"?>
<formControlPr xmlns="http://schemas.microsoft.com/office/spreadsheetml/2009/9/main" objectType="CheckBox" fmlaLink="I49" lockText="1" noThreeD="1"/>
</file>

<file path=xl/ctrlProps/ctrlProp1043.xml><?xml version="1.0" encoding="utf-8"?>
<formControlPr xmlns="http://schemas.microsoft.com/office/spreadsheetml/2009/9/main" objectType="CheckBox" fmlaLink="I50" lockText="1" noThreeD="1"/>
</file>

<file path=xl/ctrlProps/ctrlProp1044.xml><?xml version="1.0" encoding="utf-8"?>
<formControlPr xmlns="http://schemas.microsoft.com/office/spreadsheetml/2009/9/main" objectType="CheckBox" fmlaLink="I52" lockText="1" noThreeD="1"/>
</file>

<file path=xl/ctrlProps/ctrlProp1045.xml><?xml version="1.0" encoding="utf-8"?>
<formControlPr xmlns="http://schemas.microsoft.com/office/spreadsheetml/2009/9/main" objectType="CheckBox" fmlaLink="I53" lockText="1" noThreeD="1"/>
</file>

<file path=xl/ctrlProps/ctrlProp1046.xml><?xml version="1.0" encoding="utf-8"?>
<formControlPr xmlns="http://schemas.microsoft.com/office/spreadsheetml/2009/9/main" objectType="CheckBox" fmlaLink="I55" lockText="1" noThreeD="1"/>
</file>

<file path=xl/ctrlProps/ctrlProp1047.xml><?xml version="1.0" encoding="utf-8"?>
<formControlPr xmlns="http://schemas.microsoft.com/office/spreadsheetml/2009/9/main" objectType="CheckBox" fmlaLink="I56" lockText="1" noThreeD="1"/>
</file>

<file path=xl/ctrlProps/ctrlProp1048.xml><?xml version="1.0" encoding="utf-8"?>
<formControlPr xmlns="http://schemas.microsoft.com/office/spreadsheetml/2009/9/main" objectType="CheckBox" fmlaLink="I61" lockText="1" noThreeD="1"/>
</file>

<file path=xl/ctrlProps/ctrlProp1049.xml><?xml version="1.0" encoding="utf-8"?>
<formControlPr xmlns="http://schemas.microsoft.com/office/spreadsheetml/2009/9/main" objectType="CheckBox" fmlaLink="I63" lockText="1" noThreeD="1"/>
</file>

<file path=xl/ctrlProps/ctrlProp105.xml><?xml version="1.0" encoding="utf-8"?>
<formControlPr xmlns="http://schemas.microsoft.com/office/spreadsheetml/2009/9/main" objectType="CheckBox" checked="Mixed" fmlaLink="I88" lockText="1" noThreeD="1"/>
</file>

<file path=xl/ctrlProps/ctrlProp1050.xml><?xml version="1.0" encoding="utf-8"?>
<formControlPr xmlns="http://schemas.microsoft.com/office/spreadsheetml/2009/9/main" objectType="CheckBox" fmlaLink="I64" lockText="1" noThreeD="1"/>
</file>

<file path=xl/ctrlProps/ctrlProp1051.xml><?xml version="1.0" encoding="utf-8"?>
<formControlPr xmlns="http://schemas.microsoft.com/office/spreadsheetml/2009/9/main" objectType="CheckBox" fmlaLink="I66" lockText="1" noThreeD="1"/>
</file>

<file path=xl/ctrlProps/ctrlProp1052.xml><?xml version="1.0" encoding="utf-8"?>
<formControlPr xmlns="http://schemas.microsoft.com/office/spreadsheetml/2009/9/main" objectType="CheckBox" fmlaLink="I67" lockText="1" noThreeD="1"/>
</file>

<file path=xl/ctrlProps/ctrlProp1053.xml><?xml version="1.0" encoding="utf-8"?>
<formControlPr xmlns="http://schemas.microsoft.com/office/spreadsheetml/2009/9/main" objectType="CheckBox" fmlaLink="I68" lockText="1" noThreeD="1"/>
</file>

<file path=xl/ctrlProps/ctrlProp1054.xml><?xml version="1.0" encoding="utf-8"?>
<formControlPr xmlns="http://schemas.microsoft.com/office/spreadsheetml/2009/9/main" objectType="CheckBox" fmlaLink="I70" lockText="1" noThreeD="1"/>
</file>

<file path=xl/ctrlProps/ctrlProp1055.xml><?xml version="1.0" encoding="utf-8"?>
<formControlPr xmlns="http://schemas.microsoft.com/office/spreadsheetml/2009/9/main" objectType="CheckBox" fmlaLink="I72" lockText="1" noThreeD="1"/>
</file>

<file path=xl/ctrlProps/ctrlProp1056.xml><?xml version="1.0" encoding="utf-8"?>
<formControlPr xmlns="http://schemas.microsoft.com/office/spreadsheetml/2009/9/main" objectType="CheckBox" fmlaLink="I74" lockText="1" noThreeD="1"/>
</file>

<file path=xl/ctrlProps/ctrlProp1057.xml><?xml version="1.0" encoding="utf-8"?>
<formControlPr xmlns="http://schemas.microsoft.com/office/spreadsheetml/2009/9/main" objectType="CheckBox" fmlaLink="I77" lockText="1" noThreeD="1"/>
</file>

<file path=xl/ctrlProps/ctrlProp1058.xml><?xml version="1.0" encoding="utf-8"?>
<formControlPr xmlns="http://schemas.microsoft.com/office/spreadsheetml/2009/9/main" objectType="CheckBox" fmlaLink="I80" lockText="1" noThreeD="1"/>
</file>

<file path=xl/ctrlProps/ctrlProp1059.xml><?xml version="1.0" encoding="utf-8"?>
<formControlPr xmlns="http://schemas.microsoft.com/office/spreadsheetml/2009/9/main" objectType="CheckBox" fmlaLink="I83" lockText="1" noThreeD="1"/>
</file>

<file path=xl/ctrlProps/ctrlProp106.xml><?xml version="1.0" encoding="utf-8"?>
<formControlPr xmlns="http://schemas.microsoft.com/office/spreadsheetml/2009/9/main" objectType="CheckBox" checked="Mixed" fmlaLink="I89" lockText="1" noThreeD="1"/>
</file>

<file path=xl/ctrlProps/ctrlProp1060.xml><?xml version="1.0" encoding="utf-8"?>
<formControlPr xmlns="http://schemas.microsoft.com/office/spreadsheetml/2009/9/main" objectType="CheckBox" fmlaLink="I86" lockText="1" noThreeD="1"/>
</file>

<file path=xl/ctrlProps/ctrlProp1061.xml><?xml version="1.0" encoding="utf-8"?>
<formControlPr xmlns="http://schemas.microsoft.com/office/spreadsheetml/2009/9/main" objectType="CheckBox" fmlaLink="I88" lockText="1" noThreeD="1"/>
</file>

<file path=xl/ctrlProps/ctrlProp1062.xml><?xml version="1.0" encoding="utf-8"?>
<formControlPr xmlns="http://schemas.microsoft.com/office/spreadsheetml/2009/9/main" objectType="CheckBox" fmlaLink="I91" lockText="1" noThreeD="1"/>
</file>

<file path=xl/ctrlProps/ctrlProp1063.xml><?xml version="1.0" encoding="utf-8"?>
<formControlPr xmlns="http://schemas.microsoft.com/office/spreadsheetml/2009/9/main" objectType="CheckBox" fmlaLink="I94" lockText="1" noThreeD="1"/>
</file>

<file path=xl/ctrlProps/ctrlProp1064.xml><?xml version="1.0" encoding="utf-8"?>
<formControlPr xmlns="http://schemas.microsoft.com/office/spreadsheetml/2009/9/main" objectType="CheckBox" fmlaLink="I97" lockText="1" noThreeD="1"/>
</file>

<file path=xl/ctrlProps/ctrlProp1065.xml><?xml version="1.0" encoding="utf-8"?>
<formControlPr xmlns="http://schemas.microsoft.com/office/spreadsheetml/2009/9/main" objectType="CheckBox" fmlaLink="I100" lockText="1" noThreeD="1"/>
</file>

<file path=xl/ctrlProps/ctrlProp1066.xml><?xml version="1.0" encoding="utf-8"?>
<formControlPr xmlns="http://schemas.microsoft.com/office/spreadsheetml/2009/9/main" objectType="CheckBox" fmlaLink="I101" lockText="1" noThreeD="1"/>
</file>

<file path=xl/ctrlProps/ctrlProp1067.xml><?xml version="1.0" encoding="utf-8"?>
<formControlPr xmlns="http://schemas.microsoft.com/office/spreadsheetml/2009/9/main" objectType="CheckBox" fmlaLink="I103" lockText="1" noThreeD="1"/>
</file>

<file path=xl/ctrlProps/ctrlProp1068.xml><?xml version="1.0" encoding="utf-8"?>
<formControlPr xmlns="http://schemas.microsoft.com/office/spreadsheetml/2009/9/main" objectType="CheckBox" fmlaLink="I106" lockText="1" noThreeD="1"/>
</file>

<file path=xl/ctrlProps/ctrlProp1069.xml><?xml version="1.0" encoding="utf-8"?>
<formControlPr xmlns="http://schemas.microsoft.com/office/spreadsheetml/2009/9/main" objectType="CheckBox" fmlaLink="G99" lockText="1" noThreeD="1"/>
</file>

<file path=xl/ctrlProps/ctrlProp107.xml><?xml version="1.0" encoding="utf-8"?>
<formControlPr xmlns="http://schemas.microsoft.com/office/spreadsheetml/2009/9/main" objectType="CheckBox" checked="Mixed" fmlaLink="I92" lockText="1" noThreeD="1"/>
</file>

<file path=xl/ctrlProps/ctrlProp1070.xml><?xml version="1.0" encoding="utf-8"?>
<formControlPr xmlns="http://schemas.microsoft.com/office/spreadsheetml/2009/9/main" objectType="CheckBox" fmlaLink="H99" lockText="1" noThreeD="1"/>
</file>

<file path=xl/ctrlProps/ctrlProp1071.xml><?xml version="1.0" encoding="utf-8"?>
<formControlPr xmlns="http://schemas.microsoft.com/office/spreadsheetml/2009/9/main" objectType="CheckBox" fmlaLink="I99" lockText="1" noThreeD="1"/>
</file>

<file path=xl/ctrlProps/ctrlProp1072.xml><?xml version="1.0" encoding="utf-8"?>
<formControlPr xmlns="http://schemas.microsoft.com/office/spreadsheetml/2009/9/main" objectType="CheckBox" fmlaLink="#REF!" lockText="1" noThreeD="1"/>
</file>

<file path=xl/ctrlProps/ctrlProp1073.xml><?xml version="1.0" encoding="utf-8"?>
<formControlPr xmlns="http://schemas.microsoft.com/office/spreadsheetml/2009/9/main" objectType="CheckBox" fmlaLink="#REF!" lockText="1" noThreeD="1"/>
</file>

<file path=xl/ctrlProps/ctrlProp1074.xml><?xml version="1.0" encoding="utf-8"?>
<formControlPr xmlns="http://schemas.microsoft.com/office/spreadsheetml/2009/9/main" objectType="CheckBox" fmlaLink="#REF!" lockText="1" noThreeD="1"/>
</file>

<file path=xl/ctrlProps/ctrlProp1075.xml><?xml version="1.0" encoding="utf-8"?>
<formControlPr xmlns="http://schemas.microsoft.com/office/spreadsheetml/2009/9/main" objectType="CheckBox" fmlaLink="#REF!" lockText="1" noThreeD="1"/>
</file>

<file path=xl/ctrlProps/ctrlProp1076.xml><?xml version="1.0" encoding="utf-8"?>
<formControlPr xmlns="http://schemas.microsoft.com/office/spreadsheetml/2009/9/main" objectType="CheckBox" fmlaLink="#REF!" lockText="1" noThreeD="1"/>
</file>

<file path=xl/ctrlProps/ctrlProp1077.xml><?xml version="1.0" encoding="utf-8"?>
<formControlPr xmlns="http://schemas.microsoft.com/office/spreadsheetml/2009/9/main" objectType="CheckBox" fmlaLink="#REF!" lockText="1" noThreeD="1"/>
</file>

<file path=xl/ctrlProps/ctrlProp1078.xml><?xml version="1.0" encoding="utf-8"?>
<formControlPr xmlns="http://schemas.microsoft.com/office/spreadsheetml/2009/9/main" objectType="CheckBox" fmlaLink="#REF!" lockText="1" noThreeD="1"/>
</file>

<file path=xl/ctrlProps/ctrlProp1079.xml><?xml version="1.0" encoding="utf-8"?>
<formControlPr xmlns="http://schemas.microsoft.com/office/spreadsheetml/2009/9/main" objectType="CheckBox" fmlaLink="#REF!" lockText="1" noThreeD="1"/>
</file>

<file path=xl/ctrlProps/ctrlProp108.xml><?xml version="1.0" encoding="utf-8"?>
<formControlPr xmlns="http://schemas.microsoft.com/office/spreadsheetml/2009/9/main" objectType="CheckBox" checked="Mixed" fmlaLink="I93" lockText="1" noThreeD="1"/>
</file>

<file path=xl/ctrlProps/ctrlProp1080.xml><?xml version="1.0" encoding="utf-8"?>
<formControlPr xmlns="http://schemas.microsoft.com/office/spreadsheetml/2009/9/main" objectType="CheckBox" fmlaLink="#REF!" lockText="1" noThreeD="1"/>
</file>

<file path=xl/ctrlProps/ctrlProp1081.xml><?xml version="1.0" encoding="utf-8"?>
<formControlPr xmlns="http://schemas.microsoft.com/office/spreadsheetml/2009/9/main" objectType="CheckBox" fmlaLink="#REF!" lockText="1" noThreeD="1"/>
</file>

<file path=xl/ctrlProps/ctrlProp1082.xml><?xml version="1.0" encoding="utf-8"?>
<formControlPr xmlns="http://schemas.microsoft.com/office/spreadsheetml/2009/9/main" objectType="CheckBox" fmlaLink="#REF!" lockText="1" noThreeD="1"/>
</file>

<file path=xl/ctrlProps/ctrlProp1083.xml><?xml version="1.0" encoding="utf-8"?>
<formControlPr xmlns="http://schemas.microsoft.com/office/spreadsheetml/2009/9/main" objectType="CheckBox" fmlaLink="#REF!" lockText="1" noThreeD="1"/>
</file>

<file path=xl/ctrlProps/ctrlProp1084.xml><?xml version="1.0" encoding="utf-8"?>
<formControlPr xmlns="http://schemas.microsoft.com/office/spreadsheetml/2009/9/main" objectType="CheckBox" fmlaLink="#REF!" lockText="1" noThreeD="1"/>
</file>

<file path=xl/ctrlProps/ctrlProp1085.xml><?xml version="1.0" encoding="utf-8"?>
<formControlPr xmlns="http://schemas.microsoft.com/office/spreadsheetml/2009/9/main" objectType="CheckBox" fmlaLink="#REF!" lockText="1" noThreeD="1"/>
</file>

<file path=xl/ctrlProps/ctrlProp1086.xml><?xml version="1.0" encoding="utf-8"?>
<formControlPr xmlns="http://schemas.microsoft.com/office/spreadsheetml/2009/9/main" objectType="CheckBox" fmlaLink="#REF!" lockText="1" noThreeD="1"/>
</file>

<file path=xl/ctrlProps/ctrlProp1087.xml><?xml version="1.0" encoding="utf-8"?>
<formControlPr xmlns="http://schemas.microsoft.com/office/spreadsheetml/2009/9/main" objectType="CheckBox" fmlaLink="#REF!" lockText="1" noThreeD="1"/>
</file>

<file path=xl/ctrlProps/ctrlProp1088.xml><?xml version="1.0" encoding="utf-8"?>
<formControlPr xmlns="http://schemas.microsoft.com/office/spreadsheetml/2009/9/main" objectType="CheckBox" fmlaLink="#REF!" lockText="1" noThreeD="1"/>
</file>

<file path=xl/ctrlProps/ctrlProp1089.xml><?xml version="1.0" encoding="utf-8"?>
<formControlPr xmlns="http://schemas.microsoft.com/office/spreadsheetml/2009/9/main" objectType="CheckBox" fmlaLink="#REF!" lockText="1" noThreeD="1"/>
</file>

<file path=xl/ctrlProps/ctrlProp109.xml><?xml version="1.0" encoding="utf-8"?>
<formControlPr xmlns="http://schemas.microsoft.com/office/spreadsheetml/2009/9/main" objectType="CheckBox" checked="Mixed" fmlaLink="I97" lockText="1" noThreeD="1"/>
</file>

<file path=xl/ctrlProps/ctrlProp1090.xml><?xml version="1.0" encoding="utf-8"?>
<formControlPr xmlns="http://schemas.microsoft.com/office/spreadsheetml/2009/9/main" objectType="CheckBox" fmlaLink="#REF!" lockText="1" noThreeD="1"/>
</file>

<file path=xl/ctrlProps/ctrlProp1091.xml><?xml version="1.0" encoding="utf-8"?>
<formControlPr xmlns="http://schemas.microsoft.com/office/spreadsheetml/2009/9/main" objectType="CheckBox" fmlaLink="#REF!" lockText="1" noThreeD="1"/>
</file>

<file path=xl/ctrlProps/ctrlProp1092.xml><?xml version="1.0" encoding="utf-8"?>
<formControlPr xmlns="http://schemas.microsoft.com/office/spreadsheetml/2009/9/main" objectType="CheckBox" fmlaLink="#REF!" lockText="1" noThreeD="1"/>
</file>

<file path=xl/ctrlProps/ctrlProp1093.xml><?xml version="1.0" encoding="utf-8"?>
<formControlPr xmlns="http://schemas.microsoft.com/office/spreadsheetml/2009/9/main" objectType="CheckBox" fmlaLink="#REF!" lockText="1" noThreeD="1"/>
</file>

<file path=xl/ctrlProps/ctrlProp1094.xml><?xml version="1.0" encoding="utf-8"?>
<formControlPr xmlns="http://schemas.microsoft.com/office/spreadsheetml/2009/9/main" objectType="CheckBox" fmlaLink="#REF!" lockText="1" noThreeD="1"/>
</file>

<file path=xl/ctrlProps/ctrlProp1095.xml><?xml version="1.0" encoding="utf-8"?>
<formControlPr xmlns="http://schemas.microsoft.com/office/spreadsheetml/2009/9/main" objectType="CheckBox" fmlaLink="#REF!" lockText="1" noThreeD="1"/>
</file>

<file path=xl/ctrlProps/ctrlProp1096.xml><?xml version="1.0" encoding="utf-8"?>
<formControlPr xmlns="http://schemas.microsoft.com/office/spreadsheetml/2009/9/main" objectType="CheckBox" fmlaLink="#REF!" lockText="1" noThreeD="1"/>
</file>

<file path=xl/ctrlProps/ctrlProp1097.xml><?xml version="1.0" encoding="utf-8"?>
<formControlPr xmlns="http://schemas.microsoft.com/office/spreadsheetml/2009/9/main" objectType="CheckBox" fmlaLink="#REF!" lockText="1" noThreeD="1"/>
</file>

<file path=xl/ctrlProps/ctrlProp1098.xml><?xml version="1.0" encoding="utf-8"?>
<formControlPr xmlns="http://schemas.microsoft.com/office/spreadsheetml/2009/9/main" objectType="CheckBox" fmlaLink="#REF!" lockText="1" noThreeD="1"/>
</file>

<file path=xl/ctrlProps/ctrlProp1099.xml><?xml version="1.0" encoding="utf-8"?>
<formControlPr xmlns="http://schemas.microsoft.com/office/spreadsheetml/2009/9/main" objectType="CheckBox" fmlaLink="$F$4" noThreeD="1"/>
</file>

<file path=xl/ctrlProps/ctrlProp11.xml><?xml version="1.0" encoding="utf-8"?>
<formControlPr xmlns="http://schemas.microsoft.com/office/spreadsheetml/2009/9/main" objectType="CheckBox" checked="Mixed" fmlaLink="G41" lockText="1" noThreeD="1"/>
</file>

<file path=xl/ctrlProps/ctrlProp110.xml><?xml version="1.0" encoding="utf-8"?>
<formControlPr xmlns="http://schemas.microsoft.com/office/spreadsheetml/2009/9/main" objectType="CheckBox" checked="Mixed" fmlaLink="I98" lockText="1" noThreeD="1"/>
</file>

<file path=xl/ctrlProps/ctrlProp111.xml><?xml version="1.0" encoding="utf-8"?>
<formControlPr xmlns="http://schemas.microsoft.com/office/spreadsheetml/2009/9/main" objectType="CheckBox" checked="Mixed" fmlaLink="I102" lockText="1" noThreeD="1"/>
</file>

<file path=xl/ctrlProps/ctrlProp112.xml><?xml version="1.0" encoding="utf-8"?>
<formControlPr xmlns="http://schemas.microsoft.com/office/spreadsheetml/2009/9/main" objectType="CheckBox" checked="Mixed" fmlaLink="I103" lockText="1" noThreeD="1"/>
</file>

<file path=xl/ctrlProps/ctrlProp113.xml><?xml version="1.0" encoding="utf-8"?>
<formControlPr xmlns="http://schemas.microsoft.com/office/spreadsheetml/2009/9/main" objectType="CheckBox" checked="Mixed" fmlaLink="I106" lockText="1" noThreeD="1"/>
</file>

<file path=xl/ctrlProps/ctrlProp114.xml><?xml version="1.0" encoding="utf-8"?>
<formControlPr xmlns="http://schemas.microsoft.com/office/spreadsheetml/2009/9/main" objectType="CheckBox" fmlaLink="I115" lockText="1" noThreeD="1"/>
</file>

<file path=xl/ctrlProps/ctrlProp115.xml><?xml version="1.0" encoding="utf-8"?>
<formControlPr xmlns="http://schemas.microsoft.com/office/spreadsheetml/2009/9/main" objectType="CheckBox" fmlaLink="I117" lockText="1" noThreeD="1"/>
</file>

<file path=xl/ctrlProps/ctrlProp116.xml><?xml version="1.0" encoding="utf-8"?>
<formControlPr xmlns="http://schemas.microsoft.com/office/spreadsheetml/2009/9/main" objectType="CheckBox" fmlaLink="I118" lockText="1" noThreeD="1"/>
</file>

<file path=xl/ctrlProps/ctrlProp117.xml><?xml version="1.0" encoding="utf-8"?>
<formControlPr xmlns="http://schemas.microsoft.com/office/spreadsheetml/2009/9/main" objectType="CheckBox" checked="Mixed" fmlaLink="G37" lockText="1" noThreeD="1"/>
</file>

<file path=xl/ctrlProps/ctrlProp118.xml><?xml version="1.0" encoding="utf-8"?>
<formControlPr xmlns="http://schemas.microsoft.com/office/spreadsheetml/2009/9/main" objectType="CheckBox" checked="Mixed" fmlaLink="G36" lockText="1" noThreeD="1"/>
</file>

<file path=xl/ctrlProps/ctrlProp119.xml><?xml version="1.0" encoding="utf-8"?>
<formControlPr xmlns="http://schemas.microsoft.com/office/spreadsheetml/2009/9/main" objectType="CheckBox" checked="Mixed" fmlaLink="H36" lockText="1" noThreeD="1"/>
</file>

<file path=xl/ctrlProps/ctrlProp12.xml><?xml version="1.0" encoding="utf-8"?>
<formControlPr xmlns="http://schemas.microsoft.com/office/spreadsheetml/2009/9/main" objectType="CheckBox" checked="Mixed" fmlaLink="G48" lockText="1" noThreeD="1"/>
</file>

<file path=xl/ctrlProps/ctrlProp120.xml><?xml version="1.0" encoding="utf-8"?>
<formControlPr xmlns="http://schemas.microsoft.com/office/spreadsheetml/2009/9/main" objectType="CheckBox" checked="Mixed" fmlaLink="I36" lockText="1" noThreeD="1"/>
</file>

<file path=xl/ctrlProps/ctrlProp121.xml><?xml version="1.0" encoding="utf-8"?>
<formControlPr xmlns="http://schemas.microsoft.com/office/spreadsheetml/2009/9/main" objectType="CheckBox" checked="Mixed" fmlaLink="G56" lockText="1" noThreeD="1"/>
</file>

<file path=xl/ctrlProps/ctrlProp122.xml><?xml version="1.0" encoding="utf-8"?>
<formControlPr xmlns="http://schemas.microsoft.com/office/spreadsheetml/2009/9/main" objectType="CheckBox" checked="Mixed" fmlaLink="H56" lockText="1" noThreeD="1"/>
</file>

<file path=xl/ctrlProps/ctrlProp123.xml><?xml version="1.0" encoding="utf-8"?>
<formControlPr xmlns="http://schemas.microsoft.com/office/spreadsheetml/2009/9/main" objectType="CheckBox" checked="Mixed" fmlaLink="I56" lockText="1" noThreeD="1"/>
</file>

<file path=xl/ctrlProps/ctrlProp124.xml><?xml version="1.0" encoding="utf-8"?>
<formControlPr xmlns="http://schemas.microsoft.com/office/spreadsheetml/2009/9/main" objectType="CheckBox" checked="Mixed" fmlaLink="G61" lockText="1" noThreeD="1"/>
</file>

<file path=xl/ctrlProps/ctrlProp125.xml><?xml version="1.0" encoding="utf-8"?>
<formControlPr xmlns="http://schemas.microsoft.com/office/spreadsheetml/2009/9/main" objectType="CheckBox" checked="Mixed" fmlaLink="H61" lockText="1" noThreeD="1"/>
</file>

<file path=xl/ctrlProps/ctrlProp126.xml><?xml version="1.0" encoding="utf-8"?>
<formControlPr xmlns="http://schemas.microsoft.com/office/spreadsheetml/2009/9/main" objectType="CheckBox" checked="Mixed" fmlaLink="I61" lockText="1" noThreeD="1"/>
</file>

<file path=xl/ctrlProps/ctrlProp127.xml><?xml version="1.0" encoding="utf-8"?>
<formControlPr xmlns="http://schemas.microsoft.com/office/spreadsheetml/2009/9/main" objectType="CheckBox" checked="Mixed" fmlaLink="G63" lockText="1" noThreeD="1"/>
</file>

<file path=xl/ctrlProps/ctrlProp128.xml><?xml version="1.0" encoding="utf-8"?>
<formControlPr xmlns="http://schemas.microsoft.com/office/spreadsheetml/2009/9/main" objectType="CheckBox" checked="Mixed" fmlaLink="H63" lockText="1" noThreeD="1"/>
</file>

<file path=xl/ctrlProps/ctrlProp129.xml><?xml version="1.0" encoding="utf-8"?>
<formControlPr xmlns="http://schemas.microsoft.com/office/spreadsheetml/2009/9/main" objectType="CheckBox" checked="Mixed" fmlaLink="I63" lockText="1" noThreeD="1"/>
</file>

<file path=xl/ctrlProps/ctrlProp13.xml><?xml version="1.0" encoding="utf-8"?>
<formControlPr xmlns="http://schemas.microsoft.com/office/spreadsheetml/2009/9/main" objectType="CheckBox" checked="Mixed" fmlaLink="G49" lockText="1" noThreeD="1"/>
</file>

<file path=xl/ctrlProps/ctrlProp130.xml><?xml version="1.0" encoding="utf-8"?>
<formControlPr xmlns="http://schemas.microsoft.com/office/spreadsheetml/2009/9/main" objectType="CheckBox" checked="Mixed" fmlaLink="G79" lockText="1" noThreeD="1"/>
</file>

<file path=xl/ctrlProps/ctrlProp131.xml><?xml version="1.0" encoding="utf-8"?>
<formControlPr xmlns="http://schemas.microsoft.com/office/spreadsheetml/2009/9/main" objectType="CheckBox" checked="Mixed" fmlaLink="H79" lockText="1" noThreeD="1"/>
</file>

<file path=xl/ctrlProps/ctrlProp132.xml><?xml version="1.0" encoding="utf-8"?>
<formControlPr xmlns="http://schemas.microsoft.com/office/spreadsheetml/2009/9/main" objectType="CheckBox" checked="Mixed" fmlaLink="I79" lockText="1" noThreeD="1"/>
</file>

<file path=xl/ctrlProps/ctrlProp133.xml><?xml version="1.0" encoding="utf-8"?>
<formControlPr xmlns="http://schemas.microsoft.com/office/spreadsheetml/2009/9/main" objectType="CheckBox" checked="Mixed" fmlaLink="G99" lockText="1" noThreeD="1"/>
</file>

<file path=xl/ctrlProps/ctrlProp134.xml><?xml version="1.0" encoding="utf-8"?>
<formControlPr xmlns="http://schemas.microsoft.com/office/spreadsheetml/2009/9/main" objectType="CheckBox" checked="Mixed" fmlaLink="H99" lockText="1" noThreeD="1"/>
</file>

<file path=xl/ctrlProps/ctrlProp135.xml><?xml version="1.0" encoding="utf-8"?>
<formControlPr xmlns="http://schemas.microsoft.com/office/spreadsheetml/2009/9/main" objectType="CheckBox" checked="Mixed" fmlaLink="I99" lockText="1" noThreeD="1"/>
</file>

<file path=xl/ctrlProps/ctrlProp136.xml><?xml version="1.0" encoding="utf-8"?>
<formControlPr xmlns="http://schemas.microsoft.com/office/spreadsheetml/2009/9/main" objectType="CheckBox" checked="Mixed" fmlaLink="G107" lockText="1" noThreeD="1"/>
</file>

<file path=xl/ctrlProps/ctrlProp137.xml><?xml version="1.0" encoding="utf-8"?>
<formControlPr xmlns="http://schemas.microsoft.com/office/spreadsheetml/2009/9/main" objectType="CheckBox" checked="Mixed" fmlaLink="G108" lockText="1" noThreeD="1"/>
</file>

<file path=xl/ctrlProps/ctrlProp138.xml><?xml version="1.0" encoding="utf-8"?>
<formControlPr xmlns="http://schemas.microsoft.com/office/spreadsheetml/2009/9/main" objectType="CheckBox" fmlaLink="G109" lockText="1" noThreeD="1"/>
</file>

<file path=xl/ctrlProps/ctrlProp139.xml><?xml version="1.0" encoding="utf-8"?>
<formControlPr xmlns="http://schemas.microsoft.com/office/spreadsheetml/2009/9/main" objectType="CheckBox" checked="Mixed" fmlaLink="H107" lockText="1" noThreeD="1"/>
</file>

<file path=xl/ctrlProps/ctrlProp14.xml><?xml version="1.0" encoding="utf-8"?>
<formControlPr xmlns="http://schemas.microsoft.com/office/spreadsheetml/2009/9/main" objectType="CheckBox" checked="Mixed" fmlaLink="G52" lockText="1" noThreeD="1"/>
</file>

<file path=xl/ctrlProps/ctrlProp140.xml><?xml version="1.0" encoding="utf-8"?>
<formControlPr xmlns="http://schemas.microsoft.com/office/spreadsheetml/2009/9/main" objectType="CheckBox" checked="Mixed" fmlaLink="H108" lockText="1" noThreeD="1"/>
</file>

<file path=xl/ctrlProps/ctrlProp141.xml><?xml version="1.0" encoding="utf-8"?>
<formControlPr xmlns="http://schemas.microsoft.com/office/spreadsheetml/2009/9/main" objectType="CheckBox" fmlaLink="H109" lockText="1" noThreeD="1"/>
</file>

<file path=xl/ctrlProps/ctrlProp142.xml><?xml version="1.0" encoding="utf-8"?>
<formControlPr xmlns="http://schemas.microsoft.com/office/spreadsheetml/2009/9/main" objectType="CheckBox" checked="Mixed" fmlaLink="I107" lockText="1" noThreeD="1"/>
</file>

<file path=xl/ctrlProps/ctrlProp143.xml><?xml version="1.0" encoding="utf-8"?>
<formControlPr xmlns="http://schemas.microsoft.com/office/spreadsheetml/2009/9/main" objectType="CheckBox" checked="Mixed" fmlaLink="I108" lockText="1" noThreeD="1"/>
</file>

<file path=xl/ctrlProps/ctrlProp144.xml><?xml version="1.0" encoding="utf-8"?>
<formControlPr xmlns="http://schemas.microsoft.com/office/spreadsheetml/2009/9/main" objectType="CheckBox" fmlaLink="I109" lockText="1" noThreeD="1"/>
</file>

<file path=xl/ctrlProps/ctrlProp145.xml><?xml version="1.0" encoding="utf-8"?>
<formControlPr xmlns="http://schemas.microsoft.com/office/spreadsheetml/2009/9/main" objectType="CheckBox" checked="Mixed" fmlaLink="G121" lockText="1" noThreeD="1"/>
</file>

<file path=xl/ctrlProps/ctrlProp146.xml><?xml version="1.0" encoding="utf-8"?>
<formControlPr xmlns="http://schemas.microsoft.com/office/spreadsheetml/2009/9/main" objectType="CheckBox" checked="Mixed" fmlaLink="G122" lockText="1" noThreeD="1"/>
</file>

<file path=xl/ctrlProps/ctrlProp147.xml><?xml version="1.0" encoding="utf-8"?>
<formControlPr xmlns="http://schemas.microsoft.com/office/spreadsheetml/2009/9/main" objectType="CheckBox" checked="Mixed" fmlaLink="G123" lockText="1" noThreeD="1"/>
</file>

<file path=xl/ctrlProps/ctrlProp148.xml><?xml version="1.0" encoding="utf-8"?>
<formControlPr xmlns="http://schemas.microsoft.com/office/spreadsheetml/2009/9/main" objectType="CheckBox" checked="Mixed" fmlaLink="G126" lockText="1" noThreeD="1"/>
</file>

<file path=xl/ctrlProps/ctrlProp149.xml><?xml version="1.0" encoding="utf-8"?>
<formControlPr xmlns="http://schemas.microsoft.com/office/spreadsheetml/2009/9/main" objectType="CheckBox" fmlaLink="G129" lockText="1" noThreeD="1"/>
</file>

<file path=xl/ctrlProps/ctrlProp15.xml><?xml version="1.0" encoding="utf-8"?>
<formControlPr xmlns="http://schemas.microsoft.com/office/spreadsheetml/2009/9/main" objectType="CheckBox" checked="Mixed" fmlaLink="G53" lockText="1" noThreeD="1"/>
</file>

<file path=xl/ctrlProps/ctrlProp150.xml><?xml version="1.0" encoding="utf-8"?>
<formControlPr xmlns="http://schemas.microsoft.com/office/spreadsheetml/2009/9/main" objectType="CheckBox" fmlaLink="G132" lockText="1" noThreeD="1"/>
</file>

<file path=xl/ctrlProps/ctrlProp151.xml><?xml version="1.0" encoding="utf-8"?>
<formControlPr xmlns="http://schemas.microsoft.com/office/spreadsheetml/2009/9/main" objectType="CheckBox" checked="Mixed" fmlaLink="G135" lockText="1" noThreeD="1"/>
</file>

<file path=xl/ctrlProps/ctrlProp152.xml><?xml version="1.0" encoding="utf-8"?>
<formControlPr xmlns="http://schemas.microsoft.com/office/spreadsheetml/2009/9/main" objectType="CheckBox" checked="Mixed" fmlaLink="G137" lockText="1" noThreeD="1"/>
</file>

<file path=xl/ctrlProps/ctrlProp153.xml><?xml version="1.0" encoding="utf-8"?>
<formControlPr xmlns="http://schemas.microsoft.com/office/spreadsheetml/2009/9/main" objectType="CheckBox" fmlaLink="G138" lockText="1" noThreeD="1"/>
</file>

<file path=xl/ctrlProps/ctrlProp154.xml><?xml version="1.0" encoding="utf-8"?>
<formControlPr xmlns="http://schemas.microsoft.com/office/spreadsheetml/2009/9/main" objectType="CheckBox" checked="Mixed" fmlaLink="G140" lockText="1" noThreeD="1"/>
</file>

<file path=xl/ctrlProps/ctrlProp155.xml><?xml version="1.0" encoding="utf-8"?>
<formControlPr xmlns="http://schemas.microsoft.com/office/spreadsheetml/2009/9/main" objectType="CheckBox" fmlaLink="G143" lockText="1" noThreeD="1"/>
</file>

<file path=xl/ctrlProps/ctrlProp156.xml><?xml version="1.0" encoding="utf-8"?>
<formControlPr xmlns="http://schemas.microsoft.com/office/spreadsheetml/2009/9/main" objectType="CheckBox" checked="Mixed" fmlaLink="G144" lockText="1" noThreeD="1"/>
</file>

<file path=xl/ctrlProps/ctrlProp157.xml><?xml version="1.0" encoding="utf-8"?>
<formControlPr xmlns="http://schemas.microsoft.com/office/spreadsheetml/2009/9/main" objectType="CheckBox" fmlaLink="G147" lockText="1" noThreeD="1"/>
</file>

<file path=xl/ctrlProps/ctrlProp158.xml><?xml version="1.0" encoding="utf-8"?>
<formControlPr xmlns="http://schemas.microsoft.com/office/spreadsheetml/2009/9/main" objectType="CheckBox" checked="Mixed" fmlaLink="H121" lockText="1" noThreeD="1"/>
</file>

<file path=xl/ctrlProps/ctrlProp159.xml><?xml version="1.0" encoding="utf-8"?>
<formControlPr xmlns="http://schemas.microsoft.com/office/spreadsheetml/2009/9/main" objectType="CheckBox" checked="Mixed" fmlaLink="H122" lockText="1" noThreeD="1"/>
</file>

<file path=xl/ctrlProps/ctrlProp16.xml><?xml version="1.0" encoding="utf-8"?>
<formControlPr xmlns="http://schemas.microsoft.com/office/spreadsheetml/2009/9/main" objectType="CheckBox" checked="Mixed" fmlaLink="G57" lockText="1" noThreeD="1"/>
</file>

<file path=xl/ctrlProps/ctrlProp160.xml><?xml version="1.0" encoding="utf-8"?>
<formControlPr xmlns="http://schemas.microsoft.com/office/spreadsheetml/2009/9/main" objectType="CheckBox" checked="Mixed" fmlaLink="H123" lockText="1" noThreeD="1"/>
</file>

<file path=xl/ctrlProps/ctrlProp161.xml><?xml version="1.0" encoding="utf-8"?>
<formControlPr xmlns="http://schemas.microsoft.com/office/spreadsheetml/2009/9/main" objectType="CheckBox" checked="Mixed" fmlaLink="H126" lockText="1" noThreeD="1"/>
</file>

<file path=xl/ctrlProps/ctrlProp162.xml><?xml version="1.0" encoding="utf-8"?>
<formControlPr xmlns="http://schemas.microsoft.com/office/spreadsheetml/2009/9/main" objectType="CheckBox" fmlaLink="H129" lockText="1" noThreeD="1"/>
</file>

<file path=xl/ctrlProps/ctrlProp163.xml><?xml version="1.0" encoding="utf-8"?>
<formControlPr xmlns="http://schemas.microsoft.com/office/spreadsheetml/2009/9/main" objectType="CheckBox" fmlaLink="H132" lockText="1" noThreeD="1"/>
</file>

<file path=xl/ctrlProps/ctrlProp164.xml><?xml version="1.0" encoding="utf-8"?>
<formControlPr xmlns="http://schemas.microsoft.com/office/spreadsheetml/2009/9/main" objectType="CheckBox" checked="Mixed" fmlaLink="H135" lockText="1" noThreeD="1"/>
</file>

<file path=xl/ctrlProps/ctrlProp165.xml><?xml version="1.0" encoding="utf-8"?>
<formControlPr xmlns="http://schemas.microsoft.com/office/spreadsheetml/2009/9/main" objectType="CheckBox" checked="Mixed" fmlaLink="H137" lockText="1" noThreeD="1"/>
</file>

<file path=xl/ctrlProps/ctrlProp166.xml><?xml version="1.0" encoding="utf-8"?>
<formControlPr xmlns="http://schemas.microsoft.com/office/spreadsheetml/2009/9/main" objectType="CheckBox" fmlaLink="H138" lockText="1" noThreeD="1"/>
</file>

<file path=xl/ctrlProps/ctrlProp167.xml><?xml version="1.0" encoding="utf-8"?>
<formControlPr xmlns="http://schemas.microsoft.com/office/spreadsheetml/2009/9/main" objectType="CheckBox" checked="Mixed" fmlaLink="H140" lockText="1" noThreeD="1"/>
</file>

<file path=xl/ctrlProps/ctrlProp168.xml><?xml version="1.0" encoding="utf-8"?>
<formControlPr xmlns="http://schemas.microsoft.com/office/spreadsheetml/2009/9/main" objectType="CheckBox" fmlaLink="H143" lockText="1" noThreeD="1"/>
</file>

<file path=xl/ctrlProps/ctrlProp169.xml><?xml version="1.0" encoding="utf-8"?>
<formControlPr xmlns="http://schemas.microsoft.com/office/spreadsheetml/2009/9/main" objectType="CheckBox" checked="Mixed" fmlaLink="H144" lockText="1" noThreeD="1"/>
</file>

<file path=xl/ctrlProps/ctrlProp17.xml><?xml version="1.0" encoding="utf-8"?>
<formControlPr xmlns="http://schemas.microsoft.com/office/spreadsheetml/2009/9/main" objectType="CheckBox" checked="Mixed" fmlaLink="G59" lockText="1" noThreeD="1"/>
</file>

<file path=xl/ctrlProps/ctrlProp170.xml><?xml version="1.0" encoding="utf-8"?>
<formControlPr xmlns="http://schemas.microsoft.com/office/spreadsheetml/2009/9/main" objectType="CheckBox" fmlaLink="H147" lockText="1" noThreeD="1"/>
</file>

<file path=xl/ctrlProps/ctrlProp171.xml><?xml version="1.0" encoding="utf-8"?>
<formControlPr xmlns="http://schemas.microsoft.com/office/spreadsheetml/2009/9/main" objectType="CheckBox" checked="Mixed" fmlaLink="I121" lockText="1" noThreeD="1"/>
</file>

<file path=xl/ctrlProps/ctrlProp172.xml><?xml version="1.0" encoding="utf-8"?>
<formControlPr xmlns="http://schemas.microsoft.com/office/spreadsheetml/2009/9/main" objectType="CheckBox" checked="Mixed" fmlaLink="I122" lockText="1" noThreeD="1"/>
</file>

<file path=xl/ctrlProps/ctrlProp173.xml><?xml version="1.0" encoding="utf-8"?>
<formControlPr xmlns="http://schemas.microsoft.com/office/spreadsheetml/2009/9/main" objectType="CheckBox" checked="Mixed" fmlaLink="I123" lockText="1" noThreeD="1"/>
</file>

<file path=xl/ctrlProps/ctrlProp174.xml><?xml version="1.0" encoding="utf-8"?>
<formControlPr xmlns="http://schemas.microsoft.com/office/spreadsheetml/2009/9/main" objectType="CheckBox" checked="Mixed" fmlaLink="I126" lockText="1" noThreeD="1"/>
</file>

<file path=xl/ctrlProps/ctrlProp175.xml><?xml version="1.0" encoding="utf-8"?>
<formControlPr xmlns="http://schemas.microsoft.com/office/spreadsheetml/2009/9/main" objectType="CheckBox" fmlaLink="I129" lockText="1" noThreeD="1"/>
</file>

<file path=xl/ctrlProps/ctrlProp176.xml><?xml version="1.0" encoding="utf-8"?>
<formControlPr xmlns="http://schemas.microsoft.com/office/spreadsheetml/2009/9/main" objectType="CheckBox" fmlaLink="I132" lockText="1" noThreeD="1"/>
</file>

<file path=xl/ctrlProps/ctrlProp177.xml><?xml version="1.0" encoding="utf-8"?>
<formControlPr xmlns="http://schemas.microsoft.com/office/spreadsheetml/2009/9/main" objectType="CheckBox" checked="Mixed" fmlaLink="I135" lockText="1" noThreeD="1"/>
</file>

<file path=xl/ctrlProps/ctrlProp178.xml><?xml version="1.0" encoding="utf-8"?>
<formControlPr xmlns="http://schemas.microsoft.com/office/spreadsheetml/2009/9/main" objectType="CheckBox" checked="Mixed" fmlaLink="I137" lockText="1" noThreeD="1"/>
</file>

<file path=xl/ctrlProps/ctrlProp179.xml><?xml version="1.0" encoding="utf-8"?>
<formControlPr xmlns="http://schemas.microsoft.com/office/spreadsheetml/2009/9/main" objectType="CheckBox" fmlaLink="I138" lockText="1" noThreeD="1"/>
</file>

<file path=xl/ctrlProps/ctrlProp18.xml><?xml version="1.0" encoding="utf-8"?>
<formControlPr xmlns="http://schemas.microsoft.com/office/spreadsheetml/2009/9/main" objectType="CheckBox" fmlaLink="G62" lockText="1" noThreeD="1"/>
</file>

<file path=xl/ctrlProps/ctrlProp180.xml><?xml version="1.0" encoding="utf-8"?>
<formControlPr xmlns="http://schemas.microsoft.com/office/spreadsheetml/2009/9/main" objectType="CheckBox" checked="Mixed" fmlaLink="I140" lockText="1" noThreeD="1"/>
</file>

<file path=xl/ctrlProps/ctrlProp181.xml><?xml version="1.0" encoding="utf-8"?>
<formControlPr xmlns="http://schemas.microsoft.com/office/spreadsheetml/2009/9/main" objectType="CheckBox" fmlaLink="I143" lockText="1" noThreeD="1"/>
</file>

<file path=xl/ctrlProps/ctrlProp182.xml><?xml version="1.0" encoding="utf-8"?>
<formControlPr xmlns="http://schemas.microsoft.com/office/spreadsheetml/2009/9/main" objectType="CheckBox" checked="Mixed" fmlaLink="I144" lockText="1" noThreeD="1"/>
</file>

<file path=xl/ctrlProps/ctrlProp183.xml><?xml version="1.0" encoding="utf-8"?>
<formControlPr xmlns="http://schemas.microsoft.com/office/spreadsheetml/2009/9/main" objectType="CheckBox" fmlaLink="I147" lockText="1" noThreeD="1"/>
</file>

<file path=xl/ctrlProps/ctrlProp184.xml><?xml version="1.0" encoding="utf-8"?>
<formControlPr xmlns="http://schemas.microsoft.com/office/spreadsheetml/2009/9/main" objectType="CheckBox" checked="Mixed" fmlaLink="G94" lockText="1" noThreeD="1"/>
</file>

<file path=xl/ctrlProps/ctrlProp185.xml><?xml version="1.0" encoding="utf-8"?>
<formControlPr xmlns="http://schemas.microsoft.com/office/spreadsheetml/2009/9/main" objectType="CheckBox" checked="Mixed" fmlaLink="H94" lockText="1" noThreeD="1"/>
</file>

<file path=xl/ctrlProps/ctrlProp186.xml><?xml version="1.0" encoding="utf-8"?>
<formControlPr xmlns="http://schemas.microsoft.com/office/spreadsheetml/2009/9/main" objectType="CheckBox" checked="Mixed" fmlaLink="I94" lockText="1" noThreeD="1"/>
</file>

<file path=xl/ctrlProps/ctrlProp187.xml><?xml version="1.0" encoding="utf-8"?>
<formControlPr xmlns="http://schemas.microsoft.com/office/spreadsheetml/2009/9/main" objectType="CheckBox" fmlaLink="G187" lockText="1" noThreeD="1"/>
</file>

<file path=xl/ctrlProps/ctrlProp188.xml><?xml version="1.0" encoding="utf-8"?>
<formControlPr xmlns="http://schemas.microsoft.com/office/spreadsheetml/2009/9/main" objectType="CheckBox" fmlaLink="G188" lockText="1" noThreeD="1"/>
</file>

<file path=xl/ctrlProps/ctrlProp189.xml><?xml version="1.0" encoding="utf-8"?>
<formControlPr xmlns="http://schemas.microsoft.com/office/spreadsheetml/2009/9/main" objectType="CheckBox" fmlaLink="G189" lockText="1" noThreeD="1"/>
</file>

<file path=xl/ctrlProps/ctrlProp19.xml><?xml version="1.0" encoding="utf-8"?>
<formControlPr xmlns="http://schemas.microsoft.com/office/spreadsheetml/2009/9/main" objectType="CheckBox" checked="Mixed" fmlaLink="G66" lockText="1" noThreeD="1"/>
</file>

<file path=xl/ctrlProps/ctrlProp190.xml><?xml version="1.0" encoding="utf-8"?>
<formControlPr xmlns="http://schemas.microsoft.com/office/spreadsheetml/2009/9/main" objectType="CheckBox" fmlaLink="G190" lockText="1" noThreeD="1"/>
</file>

<file path=xl/ctrlProps/ctrlProp191.xml><?xml version="1.0" encoding="utf-8"?>
<formControlPr xmlns="http://schemas.microsoft.com/office/spreadsheetml/2009/9/main" objectType="CheckBox" fmlaLink="H187" lockText="1" noThreeD="1"/>
</file>

<file path=xl/ctrlProps/ctrlProp192.xml><?xml version="1.0" encoding="utf-8"?>
<formControlPr xmlns="http://schemas.microsoft.com/office/spreadsheetml/2009/9/main" objectType="CheckBox" fmlaLink="H188" lockText="1" noThreeD="1"/>
</file>

<file path=xl/ctrlProps/ctrlProp193.xml><?xml version="1.0" encoding="utf-8"?>
<formControlPr xmlns="http://schemas.microsoft.com/office/spreadsheetml/2009/9/main" objectType="CheckBox" fmlaLink="H189" lockText="1" noThreeD="1"/>
</file>

<file path=xl/ctrlProps/ctrlProp194.xml><?xml version="1.0" encoding="utf-8"?>
<formControlPr xmlns="http://schemas.microsoft.com/office/spreadsheetml/2009/9/main" objectType="CheckBox" fmlaLink="H190" lockText="1" noThreeD="1"/>
</file>

<file path=xl/ctrlProps/ctrlProp195.xml><?xml version="1.0" encoding="utf-8"?>
<formControlPr xmlns="http://schemas.microsoft.com/office/spreadsheetml/2009/9/main" objectType="CheckBox" fmlaLink="I187" lockText="1" noThreeD="1"/>
</file>

<file path=xl/ctrlProps/ctrlProp196.xml><?xml version="1.0" encoding="utf-8"?>
<formControlPr xmlns="http://schemas.microsoft.com/office/spreadsheetml/2009/9/main" objectType="CheckBox" fmlaLink="I188" lockText="1" noThreeD="1"/>
</file>

<file path=xl/ctrlProps/ctrlProp197.xml><?xml version="1.0" encoding="utf-8"?>
<formControlPr xmlns="http://schemas.microsoft.com/office/spreadsheetml/2009/9/main" objectType="CheckBox" fmlaLink="I189" lockText="1" noThreeD="1"/>
</file>

<file path=xl/ctrlProps/ctrlProp198.xml><?xml version="1.0" encoding="utf-8"?>
<formControlPr xmlns="http://schemas.microsoft.com/office/spreadsheetml/2009/9/main" objectType="CheckBox" fmlaLink="I190" lockText="1" noThreeD="1"/>
</file>

<file path=xl/ctrlProps/ctrlProp19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Mixed" fmlaLink="G28" lockText="1" noThreeD="1"/>
</file>

<file path=xl/ctrlProps/ctrlProp20.xml><?xml version="1.0" encoding="utf-8"?>
<formControlPr xmlns="http://schemas.microsoft.com/office/spreadsheetml/2009/9/main" objectType="CheckBox" checked="Mixed" fmlaLink="G67"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checked="Checked"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checked="Checked"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Mixed" fmlaLink="G70"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checked="Checked"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checked="Checked"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Mixed" fmlaLink="G71"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checked="Checked"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Mixed" fmlaLink="G74"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Mixed" fmlaLink="G75"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Mixed" fmlaLink="H22"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Mixed" fmlaLink="H28"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Mixed" fmlaLink="H29"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Mixed" fmlaLink="H30"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Mixed" fmlaLink="H32"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Mixed" fmlaLink="G29" lockText="1" noThreeD="1"/>
</file>

<file path=xl/ctrlProps/ctrlProp30.xml><?xml version="1.0" encoding="utf-8"?>
<formControlPr xmlns="http://schemas.microsoft.com/office/spreadsheetml/2009/9/main" objectType="CheckBox" checked="Mixed" fmlaLink="H33"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Mixed" fmlaLink="H34"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Mixed" fmlaLink="H35"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Mixed" fmlaLink="H37"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Mixed" fmlaLink="H39"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Mixed" fmlaLink="H40"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Mixed" fmlaLink="H41"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Mixed" fmlaLink="H48"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Mixed" fmlaLink="H49"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Mixed" fmlaLink="H52"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Mixed" fmlaLink="G30" lockText="1" noThreeD="1"/>
</file>

<file path=xl/ctrlProps/ctrlProp40.xml><?xml version="1.0" encoding="utf-8"?>
<formControlPr xmlns="http://schemas.microsoft.com/office/spreadsheetml/2009/9/main" objectType="CheckBox" checked="Mixed" fmlaLink="H53"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Mixed" fmlaLink="H57" lockText="1" noThreeD="1"/>
</file>

<file path=xl/ctrlProps/ctrlProp410.xml><?xml version="1.0" encoding="utf-8"?>
<formControlPr xmlns="http://schemas.microsoft.com/office/spreadsheetml/2009/9/main" objectType="CheckBox" checked="Checked"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Mixed" fmlaLink="H59"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fmlaLink="H62"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Mixed" fmlaLink="H66"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Mixed" fmlaLink="H67"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Mixed" fmlaLink="H70"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Mixed" fmlaLink="H71"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Mixed" fmlaLink="H74"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Mixed" fmlaLink="H75"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Mixed" fmlaLink="G32" lockText="1" noThreeD="1"/>
</file>

<file path=xl/ctrlProps/ctrlProp50.xml><?xml version="1.0" encoding="utf-8"?>
<formControlPr xmlns="http://schemas.microsoft.com/office/spreadsheetml/2009/9/main" objectType="CheckBox" checked="Mixed" fmlaLink="I22"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Mixed" fmlaLink="I28"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Mixed" fmlaLink="I29"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Mixed" fmlaLink="I30"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Mixed" fmlaLink="I32"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Mixed" fmlaLink="I33"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Mixed" fmlaLink="I34"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Mixed" fmlaLink="I35"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checked="Checked" lockText="1" noThreeD="1"/>
</file>

<file path=xl/ctrlProps/ctrlProp572.xml><?xml version="1.0" encoding="utf-8"?>
<formControlPr xmlns="http://schemas.microsoft.com/office/spreadsheetml/2009/9/main" objectType="CheckBox" checked="Checked"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Mixed" fmlaLink="I37"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fmlaLink="G4" lockText="1" noThreeD="1"/>
</file>

<file path=xl/ctrlProps/ctrlProp583.xml><?xml version="1.0" encoding="utf-8"?>
<formControlPr xmlns="http://schemas.microsoft.com/office/spreadsheetml/2009/9/main" objectType="CheckBox" fmlaLink="$G$8" lockText="1" noThreeD="1"/>
</file>

<file path=xl/ctrlProps/ctrlProp584.xml><?xml version="1.0" encoding="utf-8"?>
<formControlPr xmlns="http://schemas.microsoft.com/office/spreadsheetml/2009/9/main" objectType="CheckBox" fmlaLink="$G$15" lockText="1" noThreeD="1"/>
</file>

<file path=xl/ctrlProps/ctrlProp585.xml><?xml version="1.0" encoding="utf-8"?>
<formControlPr xmlns="http://schemas.microsoft.com/office/spreadsheetml/2009/9/main" objectType="CheckBox" fmlaLink="$G$53" lockText="1" noThreeD="1"/>
</file>

<file path=xl/ctrlProps/ctrlProp586.xml><?xml version="1.0" encoding="utf-8"?>
<formControlPr xmlns="http://schemas.microsoft.com/office/spreadsheetml/2009/9/main" objectType="CheckBox" fmlaLink="$G$6" lockText="1" noThreeD="1"/>
</file>

<file path=xl/ctrlProps/ctrlProp587.xml><?xml version="1.0" encoding="utf-8"?>
<formControlPr xmlns="http://schemas.microsoft.com/office/spreadsheetml/2009/9/main" objectType="CheckBox" fmlaLink="G5" lockText="1" noThreeD="1"/>
</file>

<file path=xl/ctrlProps/ctrlProp588.xml><?xml version="1.0" encoding="utf-8"?>
<formControlPr xmlns="http://schemas.microsoft.com/office/spreadsheetml/2009/9/main" objectType="CheckBox" fmlaLink="$G$10" lockText="1" noThreeD="1"/>
</file>

<file path=xl/ctrlProps/ctrlProp589.xml><?xml version="1.0" encoding="utf-8"?>
<formControlPr xmlns="http://schemas.microsoft.com/office/spreadsheetml/2009/9/main" objectType="CheckBox" fmlaLink="$G$11" lockText="1" noThreeD="1"/>
</file>

<file path=xl/ctrlProps/ctrlProp59.xml><?xml version="1.0" encoding="utf-8"?>
<formControlPr xmlns="http://schemas.microsoft.com/office/spreadsheetml/2009/9/main" objectType="CheckBox" checked="Mixed" fmlaLink="I39" lockText="1" noThreeD="1"/>
</file>

<file path=xl/ctrlProps/ctrlProp590.xml><?xml version="1.0" encoding="utf-8"?>
<formControlPr xmlns="http://schemas.microsoft.com/office/spreadsheetml/2009/9/main" objectType="CheckBox" fmlaLink="$G$12" lockText="1" noThreeD="1"/>
</file>

<file path=xl/ctrlProps/ctrlProp591.xml><?xml version="1.0" encoding="utf-8"?>
<formControlPr xmlns="http://schemas.microsoft.com/office/spreadsheetml/2009/9/main" objectType="CheckBox" fmlaLink="$G$13" lockText="1" noThreeD="1"/>
</file>

<file path=xl/ctrlProps/ctrlProp592.xml><?xml version="1.0" encoding="utf-8"?>
<formControlPr xmlns="http://schemas.microsoft.com/office/spreadsheetml/2009/9/main" objectType="CheckBox" fmlaLink="H4" lockText="1" noThreeD="1"/>
</file>

<file path=xl/ctrlProps/ctrlProp593.xml><?xml version="1.0" encoding="utf-8"?>
<formControlPr xmlns="http://schemas.microsoft.com/office/spreadsheetml/2009/9/main" objectType="CheckBox" fmlaLink="H5" lockText="1" noThreeD="1"/>
</file>

<file path=xl/ctrlProps/ctrlProp594.xml><?xml version="1.0" encoding="utf-8"?>
<formControlPr xmlns="http://schemas.microsoft.com/office/spreadsheetml/2009/9/main" objectType="CheckBox" fmlaLink="H6" lockText="1" noThreeD="1"/>
</file>

<file path=xl/ctrlProps/ctrlProp595.xml><?xml version="1.0" encoding="utf-8"?>
<formControlPr xmlns="http://schemas.microsoft.com/office/spreadsheetml/2009/9/main" objectType="CheckBox" fmlaLink="H8" lockText="1" noThreeD="1"/>
</file>

<file path=xl/ctrlProps/ctrlProp596.xml><?xml version="1.0" encoding="utf-8"?>
<formControlPr xmlns="http://schemas.microsoft.com/office/spreadsheetml/2009/9/main" objectType="CheckBox" fmlaLink="H9" lockText="1" noThreeD="1"/>
</file>

<file path=xl/ctrlProps/ctrlProp597.xml><?xml version="1.0" encoding="utf-8"?>
<formControlPr xmlns="http://schemas.microsoft.com/office/spreadsheetml/2009/9/main" objectType="CheckBox" fmlaLink="H10" lockText="1" noThreeD="1"/>
</file>

<file path=xl/ctrlProps/ctrlProp598.xml><?xml version="1.0" encoding="utf-8"?>
<formControlPr xmlns="http://schemas.microsoft.com/office/spreadsheetml/2009/9/main" objectType="CheckBox" fmlaLink="H11" lockText="1" noThreeD="1"/>
</file>

<file path=xl/ctrlProps/ctrlProp599.xml><?xml version="1.0" encoding="utf-8"?>
<formControlPr xmlns="http://schemas.microsoft.com/office/spreadsheetml/2009/9/main" objectType="CheckBox" fmlaLink="H12" lockText="1" noThreeD="1"/>
</file>

<file path=xl/ctrlProps/ctrlProp6.xml><?xml version="1.0" encoding="utf-8"?>
<formControlPr xmlns="http://schemas.microsoft.com/office/spreadsheetml/2009/9/main" objectType="CheckBox" checked="Mixed" fmlaLink="G33" lockText="1" noThreeD="1"/>
</file>

<file path=xl/ctrlProps/ctrlProp60.xml><?xml version="1.0" encoding="utf-8"?>
<formControlPr xmlns="http://schemas.microsoft.com/office/spreadsheetml/2009/9/main" objectType="CheckBox" checked="Mixed" fmlaLink="I40" lockText="1" noThreeD="1"/>
</file>

<file path=xl/ctrlProps/ctrlProp600.xml><?xml version="1.0" encoding="utf-8"?>
<formControlPr xmlns="http://schemas.microsoft.com/office/spreadsheetml/2009/9/main" objectType="CheckBox" fmlaLink="H13" lockText="1" noThreeD="1"/>
</file>

<file path=xl/ctrlProps/ctrlProp601.xml><?xml version="1.0" encoding="utf-8"?>
<formControlPr xmlns="http://schemas.microsoft.com/office/spreadsheetml/2009/9/main" objectType="CheckBox" fmlaLink="$G$9" lockText="1" noThreeD="1"/>
</file>

<file path=xl/ctrlProps/ctrlProp602.xml><?xml version="1.0" encoding="utf-8"?>
<formControlPr xmlns="http://schemas.microsoft.com/office/spreadsheetml/2009/9/main" objectType="CheckBox" fmlaLink="$H$15" lockText="1" noThreeD="1"/>
</file>

<file path=xl/ctrlProps/ctrlProp603.xml><?xml version="1.0" encoding="utf-8"?>
<formControlPr xmlns="http://schemas.microsoft.com/office/spreadsheetml/2009/9/main" objectType="CheckBox" fmlaLink="$H$53" lockText="1" noThreeD="1"/>
</file>

<file path=xl/ctrlProps/ctrlProp604.xml><?xml version="1.0" encoding="utf-8"?>
<formControlPr xmlns="http://schemas.microsoft.com/office/spreadsheetml/2009/9/main" objectType="CheckBox" fmlaLink="$I$53" lockText="1" noThreeD="1"/>
</file>

<file path=xl/ctrlProps/ctrlProp605.xml><?xml version="1.0" encoding="utf-8"?>
<formControlPr xmlns="http://schemas.microsoft.com/office/spreadsheetml/2009/9/main" objectType="CheckBox" fmlaLink="I4" lockText="1" noThreeD="1"/>
</file>

<file path=xl/ctrlProps/ctrlProp606.xml><?xml version="1.0" encoding="utf-8"?>
<formControlPr xmlns="http://schemas.microsoft.com/office/spreadsheetml/2009/9/main" objectType="CheckBox" fmlaLink="I5" lockText="1" noThreeD="1"/>
</file>

<file path=xl/ctrlProps/ctrlProp607.xml><?xml version="1.0" encoding="utf-8"?>
<formControlPr xmlns="http://schemas.microsoft.com/office/spreadsheetml/2009/9/main" objectType="CheckBox" fmlaLink="I6" lockText="1" noThreeD="1"/>
</file>

<file path=xl/ctrlProps/ctrlProp608.xml><?xml version="1.0" encoding="utf-8"?>
<formControlPr xmlns="http://schemas.microsoft.com/office/spreadsheetml/2009/9/main" objectType="CheckBox" fmlaLink="I8" lockText="1" noThreeD="1"/>
</file>

<file path=xl/ctrlProps/ctrlProp609.xml><?xml version="1.0" encoding="utf-8"?>
<formControlPr xmlns="http://schemas.microsoft.com/office/spreadsheetml/2009/9/main" objectType="CheckBox" fmlaLink="I9" lockText="1" noThreeD="1"/>
</file>

<file path=xl/ctrlProps/ctrlProp61.xml><?xml version="1.0" encoding="utf-8"?>
<formControlPr xmlns="http://schemas.microsoft.com/office/spreadsheetml/2009/9/main" objectType="CheckBox" checked="Mixed" fmlaLink="I41" lockText="1" noThreeD="1"/>
</file>

<file path=xl/ctrlProps/ctrlProp610.xml><?xml version="1.0" encoding="utf-8"?>
<formControlPr xmlns="http://schemas.microsoft.com/office/spreadsheetml/2009/9/main" objectType="CheckBox" fmlaLink="I10" lockText="1" noThreeD="1"/>
</file>

<file path=xl/ctrlProps/ctrlProp611.xml><?xml version="1.0" encoding="utf-8"?>
<formControlPr xmlns="http://schemas.microsoft.com/office/spreadsheetml/2009/9/main" objectType="CheckBox" fmlaLink="I11" lockText="1" noThreeD="1"/>
</file>

<file path=xl/ctrlProps/ctrlProp612.xml><?xml version="1.0" encoding="utf-8"?>
<formControlPr xmlns="http://schemas.microsoft.com/office/spreadsheetml/2009/9/main" objectType="CheckBox" fmlaLink="I12" lockText="1" noThreeD="1"/>
</file>

<file path=xl/ctrlProps/ctrlProp613.xml><?xml version="1.0" encoding="utf-8"?>
<formControlPr xmlns="http://schemas.microsoft.com/office/spreadsheetml/2009/9/main" objectType="CheckBox" fmlaLink="I13" lockText="1" noThreeD="1"/>
</file>

<file path=xl/ctrlProps/ctrlProp614.xml><?xml version="1.0" encoding="utf-8"?>
<formControlPr xmlns="http://schemas.microsoft.com/office/spreadsheetml/2009/9/main" objectType="CheckBox" fmlaLink="$I$15" lockText="1" noThreeD="1"/>
</file>

<file path=xl/ctrlProps/ctrlProp615.xml><?xml version="1.0" encoding="utf-8"?>
<formControlPr xmlns="http://schemas.microsoft.com/office/spreadsheetml/2009/9/main" objectType="CheckBox" fmlaLink="#REF!" lockText="1" noThreeD="1"/>
</file>

<file path=xl/ctrlProps/ctrlProp616.xml><?xml version="1.0" encoding="utf-8"?>
<formControlPr xmlns="http://schemas.microsoft.com/office/spreadsheetml/2009/9/main" objectType="CheckBox" fmlaLink="#REF!" lockText="1" noThreeD="1"/>
</file>

<file path=xl/ctrlProps/ctrlProp617.xml><?xml version="1.0" encoding="utf-8"?>
<formControlPr xmlns="http://schemas.microsoft.com/office/spreadsheetml/2009/9/main" objectType="CheckBox" fmlaLink="#REF!" lockText="1" noThreeD="1"/>
</file>

<file path=xl/ctrlProps/ctrlProp618.xml><?xml version="1.0" encoding="utf-8"?>
<formControlPr xmlns="http://schemas.microsoft.com/office/spreadsheetml/2009/9/main" objectType="CheckBox" fmlaLink="#REF!" lockText="1" noThreeD="1"/>
</file>

<file path=xl/ctrlProps/ctrlProp619.xml><?xml version="1.0" encoding="utf-8"?>
<formControlPr xmlns="http://schemas.microsoft.com/office/spreadsheetml/2009/9/main" objectType="CheckBox" fmlaLink="#REF!" lockText="1" noThreeD="1"/>
</file>

<file path=xl/ctrlProps/ctrlProp62.xml><?xml version="1.0" encoding="utf-8"?>
<formControlPr xmlns="http://schemas.microsoft.com/office/spreadsheetml/2009/9/main" objectType="CheckBox" checked="Mixed" fmlaLink="I48" lockText="1" noThreeD="1"/>
</file>

<file path=xl/ctrlProps/ctrlProp620.xml><?xml version="1.0" encoding="utf-8"?>
<formControlPr xmlns="http://schemas.microsoft.com/office/spreadsheetml/2009/9/main" objectType="CheckBox" fmlaLink="#REF!" lockText="1" noThreeD="1"/>
</file>

<file path=xl/ctrlProps/ctrlProp621.xml><?xml version="1.0" encoding="utf-8"?>
<formControlPr xmlns="http://schemas.microsoft.com/office/spreadsheetml/2009/9/main" objectType="CheckBox" fmlaLink="#REF!" lockText="1" noThreeD="1"/>
</file>

<file path=xl/ctrlProps/ctrlProp622.xml><?xml version="1.0" encoding="utf-8"?>
<formControlPr xmlns="http://schemas.microsoft.com/office/spreadsheetml/2009/9/main" objectType="CheckBox" fmlaLink="#REF!" lockText="1" noThreeD="1"/>
</file>

<file path=xl/ctrlProps/ctrlProp623.xml><?xml version="1.0" encoding="utf-8"?>
<formControlPr xmlns="http://schemas.microsoft.com/office/spreadsheetml/2009/9/main" objectType="CheckBox" fmlaLink="#REF!" lockText="1" noThreeD="1"/>
</file>

<file path=xl/ctrlProps/ctrlProp624.xml><?xml version="1.0" encoding="utf-8"?>
<formControlPr xmlns="http://schemas.microsoft.com/office/spreadsheetml/2009/9/main" objectType="CheckBox" fmlaLink="#REF!" lockText="1" noThreeD="1"/>
</file>

<file path=xl/ctrlProps/ctrlProp625.xml><?xml version="1.0" encoding="utf-8"?>
<formControlPr xmlns="http://schemas.microsoft.com/office/spreadsheetml/2009/9/main" objectType="CheckBox" fmlaLink="#REF!" lockText="1" noThreeD="1"/>
</file>

<file path=xl/ctrlProps/ctrlProp626.xml><?xml version="1.0" encoding="utf-8"?>
<formControlPr xmlns="http://schemas.microsoft.com/office/spreadsheetml/2009/9/main" objectType="CheckBox" fmlaLink="#REF!" lockText="1" noThreeD="1"/>
</file>

<file path=xl/ctrlProps/ctrlProp627.xml><?xml version="1.0" encoding="utf-8"?>
<formControlPr xmlns="http://schemas.microsoft.com/office/spreadsheetml/2009/9/main" objectType="CheckBox" fmlaLink="#REF!" lockText="1" noThreeD="1"/>
</file>

<file path=xl/ctrlProps/ctrlProp628.xml><?xml version="1.0" encoding="utf-8"?>
<formControlPr xmlns="http://schemas.microsoft.com/office/spreadsheetml/2009/9/main" objectType="CheckBox" fmlaLink="#REF!" lockText="1" noThreeD="1"/>
</file>

<file path=xl/ctrlProps/ctrlProp629.xml><?xml version="1.0" encoding="utf-8"?>
<formControlPr xmlns="http://schemas.microsoft.com/office/spreadsheetml/2009/9/main" objectType="CheckBox" fmlaLink="#REF!" lockText="1" noThreeD="1"/>
</file>

<file path=xl/ctrlProps/ctrlProp63.xml><?xml version="1.0" encoding="utf-8"?>
<formControlPr xmlns="http://schemas.microsoft.com/office/spreadsheetml/2009/9/main" objectType="CheckBox" checked="Mixed" fmlaLink="I49" lockText="1" noThreeD="1"/>
</file>

<file path=xl/ctrlProps/ctrlProp630.xml><?xml version="1.0" encoding="utf-8"?>
<formControlPr xmlns="http://schemas.microsoft.com/office/spreadsheetml/2009/9/main" objectType="CheckBox" fmlaLink="#REF!" lockText="1" noThreeD="1"/>
</file>

<file path=xl/ctrlProps/ctrlProp631.xml><?xml version="1.0" encoding="utf-8"?>
<formControlPr xmlns="http://schemas.microsoft.com/office/spreadsheetml/2009/9/main" objectType="CheckBox" fmlaLink="#REF!" lockText="1" noThreeD="1"/>
</file>

<file path=xl/ctrlProps/ctrlProp632.xml><?xml version="1.0" encoding="utf-8"?>
<formControlPr xmlns="http://schemas.microsoft.com/office/spreadsheetml/2009/9/main" objectType="CheckBox" fmlaLink="#REF!" lockText="1" noThreeD="1"/>
</file>

<file path=xl/ctrlProps/ctrlProp633.xml><?xml version="1.0" encoding="utf-8"?>
<formControlPr xmlns="http://schemas.microsoft.com/office/spreadsheetml/2009/9/main" objectType="CheckBox" fmlaLink="#REF!" lockText="1" noThreeD="1"/>
</file>

<file path=xl/ctrlProps/ctrlProp634.xml><?xml version="1.0" encoding="utf-8"?>
<formControlPr xmlns="http://schemas.microsoft.com/office/spreadsheetml/2009/9/main" objectType="CheckBox" fmlaLink="#REF!" lockText="1" noThreeD="1"/>
</file>

<file path=xl/ctrlProps/ctrlProp635.xml><?xml version="1.0" encoding="utf-8"?>
<formControlPr xmlns="http://schemas.microsoft.com/office/spreadsheetml/2009/9/main" objectType="CheckBox" fmlaLink="#REF!" lockText="1" noThreeD="1"/>
</file>

<file path=xl/ctrlProps/ctrlProp636.xml><?xml version="1.0" encoding="utf-8"?>
<formControlPr xmlns="http://schemas.microsoft.com/office/spreadsheetml/2009/9/main" objectType="CheckBox" fmlaLink="#REF!" lockText="1" noThreeD="1"/>
</file>

<file path=xl/ctrlProps/ctrlProp637.xml><?xml version="1.0" encoding="utf-8"?>
<formControlPr xmlns="http://schemas.microsoft.com/office/spreadsheetml/2009/9/main" objectType="CheckBox" fmlaLink="#REF!" lockText="1" noThreeD="1"/>
</file>

<file path=xl/ctrlProps/ctrlProp638.xml><?xml version="1.0" encoding="utf-8"?>
<formControlPr xmlns="http://schemas.microsoft.com/office/spreadsheetml/2009/9/main" objectType="CheckBox" fmlaLink="#REF!" lockText="1" noThreeD="1"/>
</file>

<file path=xl/ctrlProps/ctrlProp639.xml><?xml version="1.0" encoding="utf-8"?>
<formControlPr xmlns="http://schemas.microsoft.com/office/spreadsheetml/2009/9/main" objectType="CheckBox" fmlaLink="#REF!" lockText="1" noThreeD="1"/>
</file>

<file path=xl/ctrlProps/ctrlProp64.xml><?xml version="1.0" encoding="utf-8"?>
<formControlPr xmlns="http://schemas.microsoft.com/office/spreadsheetml/2009/9/main" objectType="CheckBox" checked="Mixed" fmlaLink="I52" lockText="1" noThreeD="1"/>
</file>

<file path=xl/ctrlProps/ctrlProp640.xml><?xml version="1.0" encoding="utf-8"?>
<formControlPr xmlns="http://schemas.microsoft.com/office/spreadsheetml/2009/9/main" objectType="CheckBox" fmlaLink="#REF!" lockText="1" noThreeD="1"/>
</file>

<file path=xl/ctrlProps/ctrlProp641.xml><?xml version="1.0" encoding="utf-8"?>
<formControlPr xmlns="http://schemas.microsoft.com/office/spreadsheetml/2009/9/main" objectType="CheckBox" fmlaLink="#REF!" lockText="1" noThreeD="1"/>
</file>

<file path=xl/ctrlProps/ctrlProp642.xml><?xml version="1.0" encoding="utf-8"?>
<formControlPr xmlns="http://schemas.microsoft.com/office/spreadsheetml/2009/9/main" objectType="CheckBox" fmlaLink="G36" lockText="1" noThreeD="1"/>
</file>

<file path=xl/ctrlProps/ctrlProp643.xml><?xml version="1.0" encoding="utf-8"?>
<formControlPr xmlns="http://schemas.microsoft.com/office/spreadsheetml/2009/9/main" objectType="CheckBox" fmlaLink="G37" lockText="1" noThreeD="1"/>
</file>

<file path=xl/ctrlProps/ctrlProp644.xml><?xml version="1.0" encoding="utf-8"?>
<formControlPr xmlns="http://schemas.microsoft.com/office/spreadsheetml/2009/9/main" objectType="CheckBox" fmlaLink="G40" lockText="1" noThreeD="1"/>
</file>

<file path=xl/ctrlProps/ctrlProp645.xml><?xml version="1.0" encoding="utf-8"?>
<formControlPr xmlns="http://schemas.microsoft.com/office/spreadsheetml/2009/9/main" objectType="CheckBox" fmlaLink="G41" lockText="1" noThreeD="1"/>
</file>

<file path=xl/ctrlProps/ctrlProp646.xml><?xml version="1.0" encoding="utf-8"?>
<formControlPr xmlns="http://schemas.microsoft.com/office/spreadsheetml/2009/9/main" objectType="CheckBox" fmlaLink="G44" lockText="1" noThreeD="1"/>
</file>

<file path=xl/ctrlProps/ctrlProp647.xml><?xml version="1.0" encoding="utf-8"?>
<formControlPr xmlns="http://schemas.microsoft.com/office/spreadsheetml/2009/9/main" objectType="CheckBox" fmlaLink="G46" lockText="1" noThreeD="1"/>
</file>

<file path=xl/ctrlProps/ctrlProp648.xml><?xml version="1.0" encoding="utf-8"?>
<formControlPr xmlns="http://schemas.microsoft.com/office/spreadsheetml/2009/9/main" objectType="CheckBox" fmlaLink="G47" lockText="1" noThreeD="1"/>
</file>

<file path=xl/ctrlProps/ctrlProp649.xml><?xml version="1.0" encoding="utf-8"?>
<formControlPr xmlns="http://schemas.microsoft.com/office/spreadsheetml/2009/9/main" objectType="CheckBox" fmlaLink="G51" lockText="1" noThreeD="1"/>
</file>

<file path=xl/ctrlProps/ctrlProp65.xml><?xml version="1.0" encoding="utf-8"?>
<formControlPr xmlns="http://schemas.microsoft.com/office/spreadsheetml/2009/9/main" objectType="CheckBox" checked="Mixed" fmlaLink="I53" lockText="1" noThreeD="1"/>
</file>

<file path=xl/ctrlProps/ctrlProp650.xml><?xml version="1.0" encoding="utf-8"?>
<formControlPr xmlns="http://schemas.microsoft.com/office/spreadsheetml/2009/9/main" objectType="CheckBox" fmlaLink="G16" lockText="1" noThreeD="1"/>
</file>

<file path=xl/ctrlProps/ctrlProp651.xml><?xml version="1.0" encoding="utf-8"?>
<formControlPr xmlns="http://schemas.microsoft.com/office/spreadsheetml/2009/9/main" objectType="CheckBox" fmlaLink="G17" lockText="1" noThreeD="1"/>
</file>

<file path=xl/ctrlProps/ctrlProp652.xml><?xml version="1.0" encoding="utf-8"?>
<formControlPr xmlns="http://schemas.microsoft.com/office/spreadsheetml/2009/9/main" objectType="CheckBox" fmlaLink="H16" lockText="1" noThreeD="1"/>
</file>

<file path=xl/ctrlProps/ctrlProp653.xml><?xml version="1.0" encoding="utf-8"?>
<formControlPr xmlns="http://schemas.microsoft.com/office/spreadsheetml/2009/9/main" objectType="CheckBox" fmlaLink="H17" lockText="1" noThreeD="1"/>
</file>

<file path=xl/ctrlProps/ctrlProp654.xml><?xml version="1.0" encoding="utf-8"?>
<formControlPr xmlns="http://schemas.microsoft.com/office/spreadsheetml/2009/9/main" objectType="CheckBox" fmlaLink="I16" lockText="1" noThreeD="1"/>
</file>

<file path=xl/ctrlProps/ctrlProp655.xml><?xml version="1.0" encoding="utf-8"?>
<formControlPr xmlns="http://schemas.microsoft.com/office/spreadsheetml/2009/9/main" objectType="CheckBox" fmlaLink="I17" lockText="1" noThreeD="1"/>
</file>

<file path=xl/ctrlProps/ctrlProp656.xml><?xml version="1.0" encoding="utf-8"?>
<formControlPr xmlns="http://schemas.microsoft.com/office/spreadsheetml/2009/9/main" objectType="CheckBox" fmlaLink="H36" lockText="1" noThreeD="1"/>
</file>

<file path=xl/ctrlProps/ctrlProp657.xml><?xml version="1.0" encoding="utf-8"?>
<formControlPr xmlns="http://schemas.microsoft.com/office/spreadsheetml/2009/9/main" objectType="CheckBox" fmlaLink="H37" lockText="1" noThreeD="1"/>
</file>

<file path=xl/ctrlProps/ctrlProp658.xml><?xml version="1.0" encoding="utf-8"?>
<formControlPr xmlns="http://schemas.microsoft.com/office/spreadsheetml/2009/9/main" objectType="CheckBox" fmlaLink="H40" lockText="1" noThreeD="1"/>
</file>

<file path=xl/ctrlProps/ctrlProp659.xml><?xml version="1.0" encoding="utf-8"?>
<formControlPr xmlns="http://schemas.microsoft.com/office/spreadsheetml/2009/9/main" objectType="CheckBox" fmlaLink="H41" lockText="1" noThreeD="1"/>
</file>

<file path=xl/ctrlProps/ctrlProp66.xml><?xml version="1.0" encoding="utf-8"?>
<formControlPr xmlns="http://schemas.microsoft.com/office/spreadsheetml/2009/9/main" objectType="CheckBox" checked="Mixed" fmlaLink="I57" lockText="1" noThreeD="1"/>
</file>

<file path=xl/ctrlProps/ctrlProp660.xml><?xml version="1.0" encoding="utf-8"?>
<formControlPr xmlns="http://schemas.microsoft.com/office/spreadsheetml/2009/9/main" objectType="CheckBox" fmlaLink="H44" lockText="1" noThreeD="1"/>
</file>

<file path=xl/ctrlProps/ctrlProp661.xml><?xml version="1.0" encoding="utf-8"?>
<formControlPr xmlns="http://schemas.microsoft.com/office/spreadsheetml/2009/9/main" objectType="CheckBox" fmlaLink="H46" lockText="1" noThreeD="1"/>
</file>

<file path=xl/ctrlProps/ctrlProp662.xml><?xml version="1.0" encoding="utf-8"?>
<formControlPr xmlns="http://schemas.microsoft.com/office/spreadsheetml/2009/9/main" objectType="CheckBox" fmlaLink="H47" lockText="1" noThreeD="1"/>
</file>

<file path=xl/ctrlProps/ctrlProp663.xml><?xml version="1.0" encoding="utf-8"?>
<formControlPr xmlns="http://schemas.microsoft.com/office/spreadsheetml/2009/9/main" objectType="CheckBox" fmlaLink="H51" lockText="1" noThreeD="1"/>
</file>

<file path=xl/ctrlProps/ctrlProp664.xml><?xml version="1.0" encoding="utf-8"?>
<formControlPr xmlns="http://schemas.microsoft.com/office/spreadsheetml/2009/9/main" objectType="CheckBox" fmlaLink="I36" lockText="1" noThreeD="1"/>
</file>

<file path=xl/ctrlProps/ctrlProp665.xml><?xml version="1.0" encoding="utf-8"?>
<formControlPr xmlns="http://schemas.microsoft.com/office/spreadsheetml/2009/9/main" objectType="CheckBox" fmlaLink="I37" lockText="1" noThreeD="1"/>
</file>

<file path=xl/ctrlProps/ctrlProp666.xml><?xml version="1.0" encoding="utf-8"?>
<formControlPr xmlns="http://schemas.microsoft.com/office/spreadsheetml/2009/9/main" objectType="CheckBox" fmlaLink="I40" lockText="1" noThreeD="1"/>
</file>

<file path=xl/ctrlProps/ctrlProp667.xml><?xml version="1.0" encoding="utf-8"?>
<formControlPr xmlns="http://schemas.microsoft.com/office/spreadsheetml/2009/9/main" objectType="CheckBox" fmlaLink="I41" lockText="1" noThreeD="1"/>
</file>

<file path=xl/ctrlProps/ctrlProp668.xml><?xml version="1.0" encoding="utf-8"?>
<formControlPr xmlns="http://schemas.microsoft.com/office/spreadsheetml/2009/9/main" objectType="CheckBox" fmlaLink="I44" lockText="1" noThreeD="1"/>
</file>

<file path=xl/ctrlProps/ctrlProp669.xml><?xml version="1.0" encoding="utf-8"?>
<formControlPr xmlns="http://schemas.microsoft.com/office/spreadsheetml/2009/9/main" objectType="CheckBox" fmlaLink="I46" lockText="1" noThreeD="1"/>
</file>

<file path=xl/ctrlProps/ctrlProp67.xml><?xml version="1.0" encoding="utf-8"?>
<formControlPr xmlns="http://schemas.microsoft.com/office/spreadsheetml/2009/9/main" objectType="CheckBox" checked="Mixed" fmlaLink="I59" lockText="1" noThreeD="1"/>
</file>

<file path=xl/ctrlProps/ctrlProp670.xml><?xml version="1.0" encoding="utf-8"?>
<formControlPr xmlns="http://schemas.microsoft.com/office/spreadsheetml/2009/9/main" objectType="CheckBox" fmlaLink="I47" lockText="1" noThreeD="1"/>
</file>

<file path=xl/ctrlProps/ctrlProp671.xml><?xml version="1.0" encoding="utf-8"?>
<formControlPr xmlns="http://schemas.microsoft.com/office/spreadsheetml/2009/9/main" objectType="CheckBox" fmlaLink="I51" lockText="1" noThreeD="1"/>
</file>

<file path=xl/ctrlProps/ctrlProp672.xml><?xml version="1.0" encoding="utf-8"?>
<formControlPr xmlns="http://schemas.microsoft.com/office/spreadsheetml/2009/9/main" objectType="CheckBox" fmlaLink="G20" lockText="1" noThreeD="1"/>
</file>

<file path=xl/ctrlProps/ctrlProp673.xml><?xml version="1.0" encoding="utf-8"?>
<formControlPr xmlns="http://schemas.microsoft.com/office/spreadsheetml/2009/9/main" objectType="CheckBox" fmlaLink="G23" lockText="1" noThreeD="1"/>
</file>

<file path=xl/ctrlProps/ctrlProp674.xml><?xml version="1.0" encoding="utf-8"?>
<formControlPr xmlns="http://schemas.microsoft.com/office/spreadsheetml/2009/9/main" objectType="CheckBox" fmlaLink="G24" lockText="1" noThreeD="1"/>
</file>

<file path=xl/ctrlProps/ctrlProp675.xml><?xml version="1.0" encoding="utf-8"?>
<formControlPr xmlns="http://schemas.microsoft.com/office/spreadsheetml/2009/9/main" objectType="CheckBox" fmlaLink="G26" lockText="1" noThreeD="1"/>
</file>

<file path=xl/ctrlProps/ctrlProp676.xml><?xml version="1.0" encoding="utf-8"?>
<formControlPr xmlns="http://schemas.microsoft.com/office/spreadsheetml/2009/9/main" objectType="CheckBox" fmlaLink="G28" lockText="1" noThreeD="1"/>
</file>

<file path=xl/ctrlProps/ctrlProp677.xml><?xml version="1.0" encoding="utf-8"?>
<formControlPr xmlns="http://schemas.microsoft.com/office/spreadsheetml/2009/9/main" objectType="CheckBox" fmlaLink="G31" lockText="1" noThreeD="1"/>
</file>

<file path=xl/ctrlProps/ctrlProp678.xml><?xml version="1.0" encoding="utf-8"?>
<formControlPr xmlns="http://schemas.microsoft.com/office/spreadsheetml/2009/9/main" objectType="CheckBox" fmlaLink="G34" lockText="1" noThreeD="1"/>
</file>

<file path=xl/ctrlProps/ctrlProp679.xml><?xml version="1.0" encoding="utf-8"?>
<formControlPr xmlns="http://schemas.microsoft.com/office/spreadsheetml/2009/9/main" objectType="CheckBox" fmlaLink="G36" lockText="1" noThreeD="1"/>
</file>

<file path=xl/ctrlProps/ctrlProp68.xml><?xml version="1.0" encoding="utf-8"?>
<formControlPr xmlns="http://schemas.microsoft.com/office/spreadsheetml/2009/9/main" objectType="CheckBox" fmlaLink="I62" lockText="1" noThreeD="1"/>
</file>

<file path=xl/ctrlProps/ctrlProp680.xml><?xml version="1.0" encoding="utf-8"?>
<formControlPr xmlns="http://schemas.microsoft.com/office/spreadsheetml/2009/9/main" objectType="CheckBox" fmlaLink="G43" lockText="1" noThreeD="1"/>
</file>

<file path=xl/ctrlProps/ctrlProp681.xml><?xml version="1.0" encoding="utf-8"?>
<formControlPr xmlns="http://schemas.microsoft.com/office/spreadsheetml/2009/9/main" objectType="CheckBox" fmlaLink="G44" lockText="1" noThreeD="1"/>
</file>

<file path=xl/ctrlProps/ctrlProp682.xml><?xml version="1.0" encoding="utf-8"?>
<formControlPr xmlns="http://schemas.microsoft.com/office/spreadsheetml/2009/9/main" objectType="CheckBox" fmlaLink="G45" lockText="1" noThreeD="1"/>
</file>

<file path=xl/ctrlProps/ctrlProp683.xml><?xml version="1.0" encoding="utf-8"?>
<formControlPr xmlns="http://schemas.microsoft.com/office/spreadsheetml/2009/9/main" objectType="CheckBox" fmlaLink="G46" lockText="1" noThreeD="1"/>
</file>

<file path=xl/ctrlProps/ctrlProp684.xml><?xml version="1.0" encoding="utf-8"?>
<formControlPr xmlns="http://schemas.microsoft.com/office/spreadsheetml/2009/9/main" objectType="CheckBox" fmlaLink="G51" lockText="1" noThreeD="1"/>
</file>

<file path=xl/ctrlProps/ctrlProp685.xml><?xml version="1.0" encoding="utf-8"?>
<formControlPr xmlns="http://schemas.microsoft.com/office/spreadsheetml/2009/9/main" objectType="CheckBox" fmlaLink="G60" lockText="1" noThreeD="1"/>
</file>

<file path=xl/ctrlProps/ctrlProp686.xml><?xml version="1.0" encoding="utf-8"?>
<formControlPr xmlns="http://schemas.microsoft.com/office/spreadsheetml/2009/9/main" objectType="CheckBox" fmlaLink="G61" lockText="1" noThreeD="1"/>
</file>

<file path=xl/ctrlProps/ctrlProp687.xml><?xml version="1.0" encoding="utf-8"?>
<formControlPr xmlns="http://schemas.microsoft.com/office/spreadsheetml/2009/9/main" objectType="CheckBox" fmlaLink="G62" lockText="1" noThreeD="1"/>
</file>

<file path=xl/ctrlProps/ctrlProp688.xml><?xml version="1.0" encoding="utf-8"?>
<formControlPr xmlns="http://schemas.microsoft.com/office/spreadsheetml/2009/9/main" objectType="CheckBox" fmlaLink="G63" lockText="1" noThreeD="1"/>
</file>

<file path=xl/ctrlProps/ctrlProp689.xml><?xml version="1.0" encoding="utf-8"?>
<formControlPr xmlns="http://schemas.microsoft.com/office/spreadsheetml/2009/9/main" objectType="CheckBox" fmlaLink="G64" lockText="1" noThreeD="1"/>
</file>

<file path=xl/ctrlProps/ctrlProp69.xml><?xml version="1.0" encoding="utf-8"?>
<formControlPr xmlns="http://schemas.microsoft.com/office/spreadsheetml/2009/9/main" objectType="CheckBox" checked="Mixed" fmlaLink="I66" lockText="1" noThreeD="1"/>
</file>

<file path=xl/ctrlProps/ctrlProp690.xml><?xml version="1.0" encoding="utf-8"?>
<formControlPr xmlns="http://schemas.microsoft.com/office/spreadsheetml/2009/9/main" objectType="CheckBox" fmlaLink="G65" lockText="1" noThreeD="1"/>
</file>

<file path=xl/ctrlProps/ctrlProp691.xml><?xml version="1.0" encoding="utf-8"?>
<formControlPr xmlns="http://schemas.microsoft.com/office/spreadsheetml/2009/9/main" objectType="CheckBox" fmlaLink="G66" lockText="1" noThreeD="1"/>
</file>

<file path=xl/ctrlProps/ctrlProp692.xml><?xml version="1.0" encoding="utf-8"?>
<formControlPr xmlns="http://schemas.microsoft.com/office/spreadsheetml/2009/9/main" objectType="CheckBox" fmlaLink="G67" lockText="1" noThreeD="1"/>
</file>

<file path=xl/ctrlProps/ctrlProp693.xml><?xml version="1.0" encoding="utf-8"?>
<formControlPr xmlns="http://schemas.microsoft.com/office/spreadsheetml/2009/9/main" objectType="CheckBox" fmlaLink="G68" lockText="1" noThreeD="1"/>
</file>

<file path=xl/ctrlProps/ctrlProp694.xml><?xml version="1.0" encoding="utf-8"?>
<formControlPr xmlns="http://schemas.microsoft.com/office/spreadsheetml/2009/9/main" objectType="CheckBox" fmlaLink="G69" lockText="1" noThreeD="1"/>
</file>

<file path=xl/ctrlProps/ctrlProp695.xml><?xml version="1.0" encoding="utf-8"?>
<formControlPr xmlns="http://schemas.microsoft.com/office/spreadsheetml/2009/9/main" objectType="CheckBox" fmlaLink="G70" lockText="1" noThreeD="1"/>
</file>

<file path=xl/ctrlProps/ctrlProp696.xml><?xml version="1.0" encoding="utf-8"?>
<formControlPr xmlns="http://schemas.microsoft.com/office/spreadsheetml/2009/9/main" objectType="CheckBox" fmlaLink="G71" lockText="1" noThreeD="1"/>
</file>

<file path=xl/ctrlProps/ctrlProp697.xml><?xml version="1.0" encoding="utf-8"?>
<formControlPr xmlns="http://schemas.microsoft.com/office/spreadsheetml/2009/9/main" objectType="CheckBox" fmlaLink="G72" lockText="1" noThreeD="1"/>
</file>

<file path=xl/ctrlProps/ctrlProp698.xml><?xml version="1.0" encoding="utf-8"?>
<formControlPr xmlns="http://schemas.microsoft.com/office/spreadsheetml/2009/9/main" objectType="CheckBox" fmlaLink="G73" lockText="1" noThreeD="1"/>
</file>

<file path=xl/ctrlProps/ctrlProp699.xml><?xml version="1.0" encoding="utf-8"?>
<formControlPr xmlns="http://schemas.microsoft.com/office/spreadsheetml/2009/9/main" objectType="CheckBox" fmlaLink="G74" lockText="1" noThreeD="1"/>
</file>

<file path=xl/ctrlProps/ctrlProp7.xml><?xml version="1.0" encoding="utf-8"?>
<formControlPr xmlns="http://schemas.microsoft.com/office/spreadsheetml/2009/9/main" objectType="CheckBox" checked="Mixed" fmlaLink="G34" lockText="1" noThreeD="1"/>
</file>

<file path=xl/ctrlProps/ctrlProp70.xml><?xml version="1.0" encoding="utf-8"?>
<formControlPr xmlns="http://schemas.microsoft.com/office/spreadsheetml/2009/9/main" objectType="CheckBox" checked="Mixed" fmlaLink="I67" lockText="1" noThreeD="1"/>
</file>

<file path=xl/ctrlProps/ctrlProp700.xml><?xml version="1.0" encoding="utf-8"?>
<formControlPr xmlns="http://schemas.microsoft.com/office/spreadsheetml/2009/9/main" objectType="CheckBox" fmlaLink="G75" lockText="1" noThreeD="1"/>
</file>

<file path=xl/ctrlProps/ctrlProp701.xml><?xml version="1.0" encoding="utf-8"?>
<formControlPr xmlns="http://schemas.microsoft.com/office/spreadsheetml/2009/9/main" objectType="CheckBox" fmlaLink="G82" lockText="1" noThreeD="1"/>
</file>

<file path=xl/ctrlProps/ctrlProp702.xml><?xml version="1.0" encoding="utf-8"?>
<formControlPr xmlns="http://schemas.microsoft.com/office/spreadsheetml/2009/9/main" objectType="CheckBox" fmlaLink="G88" lockText="1" noThreeD="1"/>
</file>

<file path=xl/ctrlProps/ctrlProp703.xml><?xml version="1.0" encoding="utf-8"?>
<formControlPr xmlns="http://schemas.microsoft.com/office/spreadsheetml/2009/9/main" objectType="CheckBox" fmlaLink="G90" lockText="1" noThreeD="1"/>
</file>

<file path=xl/ctrlProps/ctrlProp704.xml><?xml version="1.0" encoding="utf-8"?>
<formControlPr xmlns="http://schemas.microsoft.com/office/spreadsheetml/2009/9/main" objectType="CheckBox" fmlaLink="G91" lockText="1" noThreeD="1"/>
</file>

<file path=xl/ctrlProps/ctrlProp705.xml><?xml version="1.0" encoding="utf-8"?>
<formControlPr xmlns="http://schemas.microsoft.com/office/spreadsheetml/2009/9/main" objectType="CheckBox" fmlaLink="G93" lockText="1" noThreeD="1"/>
</file>

<file path=xl/ctrlProps/ctrlProp706.xml><?xml version="1.0" encoding="utf-8"?>
<formControlPr xmlns="http://schemas.microsoft.com/office/spreadsheetml/2009/9/main" objectType="CheckBox" fmlaLink="G94" lockText="1" noThreeD="1"/>
</file>

<file path=xl/ctrlProps/ctrlProp707.xml><?xml version="1.0" encoding="utf-8"?>
<formControlPr xmlns="http://schemas.microsoft.com/office/spreadsheetml/2009/9/main" objectType="CheckBox" fmlaLink="G95" lockText="1" noThreeD="1"/>
</file>

<file path=xl/ctrlProps/ctrlProp708.xml><?xml version="1.0" encoding="utf-8"?>
<formControlPr xmlns="http://schemas.microsoft.com/office/spreadsheetml/2009/9/main" objectType="CheckBox" fmlaLink="G96" lockText="1" noThreeD="1"/>
</file>

<file path=xl/ctrlProps/ctrlProp709.xml><?xml version="1.0" encoding="utf-8"?>
<formControlPr xmlns="http://schemas.microsoft.com/office/spreadsheetml/2009/9/main" objectType="CheckBox" fmlaLink="G98" lockText="1" noThreeD="1"/>
</file>

<file path=xl/ctrlProps/ctrlProp71.xml><?xml version="1.0" encoding="utf-8"?>
<formControlPr xmlns="http://schemas.microsoft.com/office/spreadsheetml/2009/9/main" objectType="CheckBox" checked="Mixed" fmlaLink="I70" lockText="1" noThreeD="1"/>
</file>

<file path=xl/ctrlProps/ctrlProp710.xml><?xml version="1.0" encoding="utf-8"?>
<formControlPr xmlns="http://schemas.microsoft.com/office/spreadsheetml/2009/9/main" objectType="CheckBox" fmlaLink="H20" lockText="1" noThreeD="1"/>
</file>

<file path=xl/ctrlProps/ctrlProp711.xml><?xml version="1.0" encoding="utf-8"?>
<formControlPr xmlns="http://schemas.microsoft.com/office/spreadsheetml/2009/9/main" objectType="CheckBox" fmlaLink="H23" lockText="1" noThreeD="1"/>
</file>

<file path=xl/ctrlProps/ctrlProp712.xml><?xml version="1.0" encoding="utf-8"?>
<formControlPr xmlns="http://schemas.microsoft.com/office/spreadsheetml/2009/9/main" objectType="CheckBox" fmlaLink="H24" lockText="1" noThreeD="1"/>
</file>

<file path=xl/ctrlProps/ctrlProp713.xml><?xml version="1.0" encoding="utf-8"?>
<formControlPr xmlns="http://schemas.microsoft.com/office/spreadsheetml/2009/9/main" objectType="CheckBox" fmlaLink="H26" lockText="1" noThreeD="1"/>
</file>

<file path=xl/ctrlProps/ctrlProp714.xml><?xml version="1.0" encoding="utf-8"?>
<formControlPr xmlns="http://schemas.microsoft.com/office/spreadsheetml/2009/9/main" objectType="CheckBox" fmlaLink="H28" lockText="1" noThreeD="1"/>
</file>

<file path=xl/ctrlProps/ctrlProp715.xml><?xml version="1.0" encoding="utf-8"?>
<formControlPr xmlns="http://schemas.microsoft.com/office/spreadsheetml/2009/9/main" objectType="CheckBox" fmlaLink="H31" lockText="1" noThreeD="1"/>
</file>

<file path=xl/ctrlProps/ctrlProp716.xml><?xml version="1.0" encoding="utf-8"?>
<formControlPr xmlns="http://schemas.microsoft.com/office/spreadsheetml/2009/9/main" objectType="CheckBox" fmlaLink="H34" lockText="1" noThreeD="1"/>
</file>

<file path=xl/ctrlProps/ctrlProp717.xml><?xml version="1.0" encoding="utf-8"?>
<formControlPr xmlns="http://schemas.microsoft.com/office/spreadsheetml/2009/9/main" objectType="CheckBox" fmlaLink="H36" lockText="1" noThreeD="1"/>
</file>

<file path=xl/ctrlProps/ctrlProp718.xml><?xml version="1.0" encoding="utf-8"?>
<formControlPr xmlns="http://schemas.microsoft.com/office/spreadsheetml/2009/9/main" objectType="CheckBox" fmlaLink="H43" lockText="1" noThreeD="1"/>
</file>

<file path=xl/ctrlProps/ctrlProp719.xml><?xml version="1.0" encoding="utf-8"?>
<formControlPr xmlns="http://schemas.microsoft.com/office/spreadsheetml/2009/9/main" objectType="CheckBox" fmlaLink="H44" lockText="1" noThreeD="1"/>
</file>

<file path=xl/ctrlProps/ctrlProp72.xml><?xml version="1.0" encoding="utf-8"?>
<formControlPr xmlns="http://schemas.microsoft.com/office/spreadsheetml/2009/9/main" objectType="CheckBox" checked="Mixed" fmlaLink="I71" lockText="1" noThreeD="1"/>
</file>

<file path=xl/ctrlProps/ctrlProp720.xml><?xml version="1.0" encoding="utf-8"?>
<formControlPr xmlns="http://schemas.microsoft.com/office/spreadsheetml/2009/9/main" objectType="CheckBox" fmlaLink="H45" lockText="1" noThreeD="1"/>
</file>

<file path=xl/ctrlProps/ctrlProp721.xml><?xml version="1.0" encoding="utf-8"?>
<formControlPr xmlns="http://schemas.microsoft.com/office/spreadsheetml/2009/9/main" objectType="CheckBox" fmlaLink="H46" lockText="1" noThreeD="1"/>
</file>

<file path=xl/ctrlProps/ctrlProp722.xml><?xml version="1.0" encoding="utf-8"?>
<formControlPr xmlns="http://schemas.microsoft.com/office/spreadsheetml/2009/9/main" objectType="CheckBox" fmlaLink="H51" lockText="1" noThreeD="1"/>
</file>

<file path=xl/ctrlProps/ctrlProp723.xml><?xml version="1.0" encoding="utf-8"?>
<formControlPr xmlns="http://schemas.microsoft.com/office/spreadsheetml/2009/9/main" objectType="CheckBox" fmlaLink="H60" lockText="1" noThreeD="1"/>
</file>

<file path=xl/ctrlProps/ctrlProp724.xml><?xml version="1.0" encoding="utf-8"?>
<formControlPr xmlns="http://schemas.microsoft.com/office/spreadsheetml/2009/9/main" objectType="CheckBox" fmlaLink="H61" lockText="1" noThreeD="1"/>
</file>

<file path=xl/ctrlProps/ctrlProp725.xml><?xml version="1.0" encoding="utf-8"?>
<formControlPr xmlns="http://schemas.microsoft.com/office/spreadsheetml/2009/9/main" objectType="CheckBox" fmlaLink="H62" lockText="1" noThreeD="1"/>
</file>

<file path=xl/ctrlProps/ctrlProp726.xml><?xml version="1.0" encoding="utf-8"?>
<formControlPr xmlns="http://schemas.microsoft.com/office/spreadsheetml/2009/9/main" objectType="CheckBox" fmlaLink="H63" lockText="1" noThreeD="1"/>
</file>

<file path=xl/ctrlProps/ctrlProp727.xml><?xml version="1.0" encoding="utf-8"?>
<formControlPr xmlns="http://schemas.microsoft.com/office/spreadsheetml/2009/9/main" objectType="CheckBox" fmlaLink="H64" lockText="1" noThreeD="1"/>
</file>

<file path=xl/ctrlProps/ctrlProp728.xml><?xml version="1.0" encoding="utf-8"?>
<formControlPr xmlns="http://schemas.microsoft.com/office/spreadsheetml/2009/9/main" objectType="CheckBox" fmlaLink="H65" lockText="1" noThreeD="1"/>
</file>

<file path=xl/ctrlProps/ctrlProp729.xml><?xml version="1.0" encoding="utf-8"?>
<formControlPr xmlns="http://schemas.microsoft.com/office/spreadsheetml/2009/9/main" objectType="CheckBox" fmlaLink="H66" lockText="1" noThreeD="1"/>
</file>

<file path=xl/ctrlProps/ctrlProp73.xml><?xml version="1.0" encoding="utf-8"?>
<formControlPr xmlns="http://schemas.microsoft.com/office/spreadsheetml/2009/9/main" objectType="CheckBox" checked="Mixed" fmlaLink="I74" lockText="1" noThreeD="1"/>
</file>

<file path=xl/ctrlProps/ctrlProp730.xml><?xml version="1.0" encoding="utf-8"?>
<formControlPr xmlns="http://schemas.microsoft.com/office/spreadsheetml/2009/9/main" objectType="CheckBox" fmlaLink="H67" lockText="1" noThreeD="1"/>
</file>

<file path=xl/ctrlProps/ctrlProp731.xml><?xml version="1.0" encoding="utf-8"?>
<formControlPr xmlns="http://schemas.microsoft.com/office/spreadsheetml/2009/9/main" objectType="CheckBox" fmlaLink="H68" lockText="1" noThreeD="1"/>
</file>

<file path=xl/ctrlProps/ctrlProp732.xml><?xml version="1.0" encoding="utf-8"?>
<formControlPr xmlns="http://schemas.microsoft.com/office/spreadsheetml/2009/9/main" objectType="CheckBox" fmlaLink="H69" lockText="1" noThreeD="1"/>
</file>

<file path=xl/ctrlProps/ctrlProp733.xml><?xml version="1.0" encoding="utf-8"?>
<formControlPr xmlns="http://schemas.microsoft.com/office/spreadsheetml/2009/9/main" objectType="CheckBox" fmlaLink="H70" lockText="1" noThreeD="1"/>
</file>

<file path=xl/ctrlProps/ctrlProp734.xml><?xml version="1.0" encoding="utf-8"?>
<formControlPr xmlns="http://schemas.microsoft.com/office/spreadsheetml/2009/9/main" objectType="CheckBox" fmlaLink="H71" lockText="1" noThreeD="1"/>
</file>

<file path=xl/ctrlProps/ctrlProp735.xml><?xml version="1.0" encoding="utf-8"?>
<formControlPr xmlns="http://schemas.microsoft.com/office/spreadsheetml/2009/9/main" objectType="CheckBox" fmlaLink="H72" lockText="1" noThreeD="1"/>
</file>

<file path=xl/ctrlProps/ctrlProp736.xml><?xml version="1.0" encoding="utf-8"?>
<formControlPr xmlns="http://schemas.microsoft.com/office/spreadsheetml/2009/9/main" objectType="CheckBox" fmlaLink="H73" lockText="1" noThreeD="1"/>
</file>

<file path=xl/ctrlProps/ctrlProp737.xml><?xml version="1.0" encoding="utf-8"?>
<formControlPr xmlns="http://schemas.microsoft.com/office/spreadsheetml/2009/9/main" objectType="CheckBox" fmlaLink="H74" lockText="1" noThreeD="1"/>
</file>

<file path=xl/ctrlProps/ctrlProp738.xml><?xml version="1.0" encoding="utf-8"?>
<formControlPr xmlns="http://schemas.microsoft.com/office/spreadsheetml/2009/9/main" objectType="CheckBox" fmlaLink="H75" lockText="1" noThreeD="1"/>
</file>

<file path=xl/ctrlProps/ctrlProp739.xml><?xml version="1.0" encoding="utf-8"?>
<formControlPr xmlns="http://schemas.microsoft.com/office/spreadsheetml/2009/9/main" objectType="CheckBox" fmlaLink="H82" lockText="1" noThreeD="1"/>
</file>

<file path=xl/ctrlProps/ctrlProp74.xml><?xml version="1.0" encoding="utf-8"?>
<formControlPr xmlns="http://schemas.microsoft.com/office/spreadsheetml/2009/9/main" objectType="CheckBox" checked="Mixed" fmlaLink="I75" lockText="1" noThreeD="1"/>
</file>

<file path=xl/ctrlProps/ctrlProp740.xml><?xml version="1.0" encoding="utf-8"?>
<formControlPr xmlns="http://schemas.microsoft.com/office/spreadsheetml/2009/9/main" objectType="CheckBox" fmlaLink="H88" lockText="1" noThreeD="1"/>
</file>

<file path=xl/ctrlProps/ctrlProp741.xml><?xml version="1.0" encoding="utf-8"?>
<formControlPr xmlns="http://schemas.microsoft.com/office/spreadsheetml/2009/9/main" objectType="CheckBox" fmlaLink="H90" lockText="1" noThreeD="1"/>
</file>

<file path=xl/ctrlProps/ctrlProp742.xml><?xml version="1.0" encoding="utf-8"?>
<formControlPr xmlns="http://schemas.microsoft.com/office/spreadsheetml/2009/9/main" objectType="CheckBox" fmlaLink="H91" lockText="1" noThreeD="1"/>
</file>

<file path=xl/ctrlProps/ctrlProp743.xml><?xml version="1.0" encoding="utf-8"?>
<formControlPr xmlns="http://schemas.microsoft.com/office/spreadsheetml/2009/9/main" objectType="CheckBox" fmlaLink="H93" lockText="1" noThreeD="1"/>
</file>

<file path=xl/ctrlProps/ctrlProp744.xml><?xml version="1.0" encoding="utf-8"?>
<formControlPr xmlns="http://schemas.microsoft.com/office/spreadsheetml/2009/9/main" objectType="CheckBox" fmlaLink="H94" lockText="1" noThreeD="1"/>
</file>

<file path=xl/ctrlProps/ctrlProp745.xml><?xml version="1.0" encoding="utf-8"?>
<formControlPr xmlns="http://schemas.microsoft.com/office/spreadsheetml/2009/9/main" objectType="CheckBox" fmlaLink="H95" lockText="1" noThreeD="1"/>
</file>

<file path=xl/ctrlProps/ctrlProp746.xml><?xml version="1.0" encoding="utf-8"?>
<formControlPr xmlns="http://schemas.microsoft.com/office/spreadsheetml/2009/9/main" objectType="CheckBox" fmlaLink="H96" lockText="1" noThreeD="1"/>
</file>

<file path=xl/ctrlProps/ctrlProp747.xml><?xml version="1.0" encoding="utf-8"?>
<formControlPr xmlns="http://schemas.microsoft.com/office/spreadsheetml/2009/9/main" objectType="CheckBox" fmlaLink="H98" lockText="1" noThreeD="1"/>
</file>

<file path=xl/ctrlProps/ctrlProp748.xml><?xml version="1.0" encoding="utf-8"?>
<formControlPr xmlns="http://schemas.microsoft.com/office/spreadsheetml/2009/9/main" objectType="CheckBox" fmlaLink="I20" lockText="1" noThreeD="1"/>
</file>

<file path=xl/ctrlProps/ctrlProp749.xml><?xml version="1.0" encoding="utf-8"?>
<formControlPr xmlns="http://schemas.microsoft.com/office/spreadsheetml/2009/9/main" objectType="CheckBox" fmlaLink="I23" lockText="1" noThreeD="1"/>
</file>

<file path=xl/ctrlProps/ctrlProp75.xml><?xml version="1.0" encoding="utf-8"?>
<formControlPr xmlns="http://schemas.microsoft.com/office/spreadsheetml/2009/9/main" objectType="CheckBox" checked="Mixed" fmlaLink="G78" lockText="1" noThreeD="1"/>
</file>

<file path=xl/ctrlProps/ctrlProp750.xml><?xml version="1.0" encoding="utf-8"?>
<formControlPr xmlns="http://schemas.microsoft.com/office/spreadsheetml/2009/9/main" objectType="CheckBox" fmlaLink="I24" lockText="1" noThreeD="1"/>
</file>

<file path=xl/ctrlProps/ctrlProp751.xml><?xml version="1.0" encoding="utf-8"?>
<formControlPr xmlns="http://schemas.microsoft.com/office/spreadsheetml/2009/9/main" objectType="CheckBox" fmlaLink="I26" lockText="1" noThreeD="1"/>
</file>

<file path=xl/ctrlProps/ctrlProp752.xml><?xml version="1.0" encoding="utf-8"?>
<formControlPr xmlns="http://schemas.microsoft.com/office/spreadsheetml/2009/9/main" objectType="CheckBox" fmlaLink="I28" lockText="1" noThreeD="1"/>
</file>

<file path=xl/ctrlProps/ctrlProp753.xml><?xml version="1.0" encoding="utf-8"?>
<formControlPr xmlns="http://schemas.microsoft.com/office/spreadsheetml/2009/9/main" objectType="CheckBox" fmlaLink="I31" lockText="1" noThreeD="1"/>
</file>

<file path=xl/ctrlProps/ctrlProp754.xml><?xml version="1.0" encoding="utf-8"?>
<formControlPr xmlns="http://schemas.microsoft.com/office/spreadsheetml/2009/9/main" objectType="CheckBox" fmlaLink="I34" lockText="1" noThreeD="1"/>
</file>

<file path=xl/ctrlProps/ctrlProp755.xml><?xml version="1.0" encoding="utf-8"?>
<formControlPr xmlns="http://schemas.microsoft.com/office/spreadsheetml/2009/9/main" objectType="CheckBox" fmlaLink="I36" lockText="1" noThreeD="1"/>
</file>

<file path=xl/ctrlProps/ctrlProp756.xml><?xml version="1.0" encoding="utf-8"?>
<formControlPr xmlns="http://schemas.microsoft.com/office/spreadsheetml/2009/9/main" objectType="CheckBox" fmlaLink="I43" lockText="1" noThreeD="1"/>
</file>

<file path=xl/ctrlProps/ctrlProp757.xml><?xml version="1.0" encoding="utf-8"?>
<formControlPr xmlns="http://schemas.microsoft.com/office/spreadsheetml/2009/9/main" objectType="CheckBox" fmlaLink="I44" lockText="1" noThreeD="1"/>
</file>

<file path=xl/ctrlProps/ctrlProp758.xml><?xml version="1.0" encoding="utf-8"?>
<formControlPr xmlns="http://schemas.microsoft.com/office/spreadsheetml/2009/9/main" objectType="CheckBox" fmlaLink="I45" lockText="1" noThreeD="1"/>
</file>

<file path=xl/ctrlProps/ctrlProp759.xml><?xml version="1.0" encoding="utf-8"?>
<formControlPr xmlns="http://schemas.microsoft.com/office/spreadsheetml/2009/9/main" objectType="CheckBox" fmlaLink="I46" lockText="1" noThreeD="1"/>
</file>

<file path=xl/ctrlProps/ctrlProp76.xml><?xml version="1.0" encoding="utf-8"?>
<formControlPr xmlns="http://schemas.microsoft.com/office/spreadsheetml/2009/9/main" objectType="CheckBox" checked="Mixed" fmlaLink="H78" lockText="1" noThreeD="1"/>
</file>

<file path=xl/ctrlProps/ctrlProp760.xml><?xml version="1.0" encoding="utf-8"?>
<formControlPr xmlns="http://schemas.microsoft.com/office/spreadsheetml/2009/9/main" objectType="CheckBox" fmlaLink="I51" lockText="1" noThreeD="1"/>
</file>

<file path=xl/ctrlProps/ctrlProp761.xml><?xml version="1.0" encoding="utf-8"?>
<formControlPr xmlns="http://schemas.microsoft.com/office/spreadsheetml/2009/9/main" objectType="CheckBox" fmlaLink="I60" lockText="1" noThreeD="1"/>
</file>

<file path=xl/ctrlProps/ctrlProp762.xml><?xml version="1.0" encoding="utf-8"?>
<formControlPr xmlns="http://schemas.microsoft.com/office/spreadsheetml/2009/9/main" objectType="CheckBox" fmlaLink="I61" lockText="1" noThreeD="1"/>
</file>

<file path=xl/ctrlProps/ctrlProp763.xml><?xml version="1.0" encoding="utf-8"?>
<formControlPr xmlns="http://schemas.microsoft.com/office/spreadsheetml/2009/9/main" objectType="CheckBox" fmlaLink="I62" lockText="1" noThreeD="1"/>
</file>

<file path=xl/ctrlProps/ctrlProp764.xml><?xml version="1.0" encoding="utf-8"?>
<formControlPr xmlns="http://schemas.microsoft.com/office/spreadsheetml/2009/9/main" objectType="CheckBox" fmlaLink="I63" lockText="1" noThreeD="1"/>
</file>

<file path=xl/ctrlProps/ctrlProp765.xml><?xml version="1.0" encoding="utf-8"?>
<formControlPr xmlns="http://schemas.microsoft.com/office/spreadsheetml/2009/9/main" objectType="CheckBox" fmlaLink="I64" lockText="1" noThreeD="1"/>
</file>

<file path=xl/ctrlProps/ctrlProp766.xml><?xml version="1.0" encoding="utf-8"?>
<formControlPr xmlns="http://schemas.microsoft.com/office/spreadsheetml/2009/9/main" objectType="CheckBox" fmlaLink="I65" lockText="1" noThreeD="1"/>
</file>

<file path=xl/ctrlProps/ctrlProp767.xml><?xml version="1.0" encoding="utf-8"?>
<formControlPr xmlns="http://schemas.microsoft.com/office/spreadsheetml/2009/9/main" objectType="CheckBox" fmlaLink="I66" lockText="1" noThreeD="1"/>
</file>

<file path=xl/ctrlProps/ctrlProp768.xml><?xml version="1.0" encoding="utf-8"?>
<formControlPr xmlns="http://schemas.microsoft.com/office/spreadsheetml/2009/9/main" objectType="CheckBox" fmlaLink="I67" lockText="1" noThreeD="1"/>
</file>

<file path=xl/ctrlProps/ctrlProp769.xml><?xml version="1.0" encoding="utf-8"?>
<formControlPr xmlns="http://schemas.microsoft.com/office/spreadsheetml/2009/9/main" objectType="CheckBox" fmlaLink="I68" lockText="1" noThreeD="1"/>
</file>

<file path=xl/ctrlProps/ctrlProp77.xml><?xml version="1.0" encoding="utf-8"?>
<formControlPr xmlns="http://schemas.microsoft.com/office/spreadsheetml/2009/9/main" objectType="CheckBox" checked="Mixed" fmlaLink="I78" lockText="1" noThreeD="1"/>
</file>

<file path=xl/ctrlProps/ctrlProp770.xml><?xml version="1.0" encoding="utf-8"?>
<formControlPr xmlns="http://schemas.microsoft.com/office/spreadsheetml/2009/9/main" objectType="CheckBox" fmlaLink="I69" lockText="1" noThreeD="1"/>
</file>

<file path=xl/ctrlProps/ctrlProp771.xml><?xml version="1.0" encoding="utf-8"?>
<formControlPr xmlns="http://schemas.microsoft.com/office/spreadsheetml/2009/9/main" objectType="CheckBox" fmlaLink="I70" lockText="1" noThreeD="1"/>
</file>

<file path=xl/ctrlProps/ctrlProp772.xml><?xml version="1.0" encoding="utf-8"?>
<formControlPr xmlns="http://schemas.microsoft.com/office/spreadsheetml/2009/9/main" objectType="CheckBox" fmlaLink="I71" lockText="1" noThreeD="1"/>
</file>

<file path=xl/ctrlProps/ctrlProp773.xml><?xml version="1.0" encoding="utf-8"?>
<formControlPr xmlns="http://schemas.microsoft.com/office/spreadsheetml/2009/9/main" objectType="CheckBox" fmlaLink="I72" lockText="1" noThreeD="1"/>
</file>

<file path=xl/ctrlProps/ctrlProp774.xml><?xml version="1.0" encoding="utf-8"?>
<formControlPr xmlns="http://schemas.microsoft.com/office/spreadsheetml/2009/9/main" objectType="CheckBox" fmlaLink="I73" lockText="1" noThreeD="1"/>
</file>

<file path=xl/ctrlProps/ctrlProp775.xml><?xml version="1.0" encoding="utf-8"?>
<formControlPr xmlns="http://schemas.microsoft.com/office/spreadsheetml/2009/9/main" objectType="CheckBox" fmlaLink="I74" lockText="1" noThreeD="1"/>
</file>

<file path=xl/ctrlProps/ctrlProp776.xml><?xml version="1.0" encoding="utf-8"?>
<formControlPr xmlns="http://schemas.microsoft.com/office/spreadsheetml/2009/9/main" objectType="CheckBox" fmlaLink="I75" lockText="1" noThreeD="1"/>
</file>

<file path=xl/ctrlProps/ctrlProp777.xml><?xml version="1.0" encoding="utf-8"?>
<formControlPr xmlns="http://schemas.microsoft.com/office/spreadsheetml/2009/9/main" objectType="CheckBox" fmlaLink="I82" lockText="1" noThreeD="1"/>
</file>

<file path=xl/ctrlProps/ctrlProp778.xml><?xml version="1.0" encoding="utf-8"?>
<formControlPr xmlns="http://schemas.microsoft.com/office/spreadsheetml/2009/9/main" objectType="CheckBox" fmlaLink="I88" lockText="1" noThreeD="1"/>
</file>

<file path=xl/ctrlProps/ctrlProp779.xml><?xml version="1.0" encoding="utf-8"?>
<formControlPr xmlns="http://schemas.microsoft.com/office/spreadsheetml/2009/9/main" objectType="CheckBox" fmlaLink="I90" lockText="1" noThreeD="1"/>
</file>

<file path=xl/ctrlProps/ctrlProp78.xml><?xml version="1.0" encoding="utf-8"?>
<formControlPr xmlns="http://schemas.microsoft.com/office/spreadsheetml/2009/9/main" objectType="CheckBox" checked="Mixed" fmlaLink="G85" lockText="1" noThreeD="1"/>
</file>

<file path=xl/ctrlProps/ctrlProp780.xml><?xml version="1.0" encoding="utf-8"?>
<formControlPr xmlns="http://schemas.microsoft.com/office/spreadsheetml/2009/9/main" objectType="CheckBox" fmlaLink="I91" lockText="1" noThreeD="1"/>
</file>

<file path=xl/ctrlProps/ctrlProp781.xml><?xml version="1.0" encoding="utf-8"?>
<formControlPr xmlns="http://schemas.microsoft.com/office/spreadsheetml/2009/9/main" objectType="CheckBox" fmlaLink="I93" lockText="1" noThreeD="1"/>
</file>

<file path=xl/ctrlProps/ctrlProp782.xml><?xml version="1.0" encoding="utf-8"?>
<formControlPr xmlns="http://schemas.microsoft.com/office/spreadsheetml/2009/9/main" objectType="CheckBox" fmlaLink="I94" lockText="1" noThreeD="1"/>
</file>

<file path=xl/ctrlProps/ctrlProp783.xml><?xml version="1.0" encoding="utf-8"?>
<formControlPr xmlns="http://schemas.microsoft.com/office/spreadsheetml/2009/9/main" objectType="CheckBox" fmlaLink="I95" lockText="1" noThreeD="1"/>
</file>

<file path=xl/ctrlProps/ctrlProp784.xml><?xml version="1.0" encoding="utf-8"?>
<formControlPr xmlns="http://schemas.microsoft.com/office/spreadsheetml/2009/9/main" objectType="CheckBox" fmlaLink="I96" lockText="1" noThreeD="1"/>
</file>

<file path=xl/ctrlProps/ctrlProp785.xml><?xml version="1.0" encoding="utf-8"?>
<formControlPr xmlns="http://schemas.microsoft.com/office/spreadsheetml/2009/9/main" objectType="CheckBox" fmlaLink="I98" lockText="1" noThreeD="1"/>
</file>

<file path=xl/ctrlProps/ctrlProp786.xml><?xml version="1.0" encoding="utf-8"?>
<formControlPr xmlns="http://schemas.microsoft.com/office/spreadsheetml/2009/9/main" objectType="CheckBox" fmlaLink="#REF!" lockText="1" noThreeD="1"/>
</file>

<file path=xl/ctrlProps/ctrlProp787.xml><?xml version="1.0" encoding="utf-8"?>
<formControlPr xmlns="http://schemas.microsoft.com/office/spreadsheetml/2009/9/main" objectType="CheckBox" fmlaLink="#REF!" lockText="1" noThreeD="1"/>
</file>

<file path=xl/ctrlProps/ctrlProp788.xml><?xml version="1.0" encoding="utf-8"?>
<formControlPr xmlns="http://schemas.microsoft.com/office/spreadsheetml/2009/9/main" objectType="CheckBox" fmlaLink="#REF!" lockText="1" noThreeD="1"/>
</file>

<file path=xl/ctrlProps/ctrlProp789.xml><?xml version="1.0" encoding="utf-8"?>
<formControlPr xmlns="http://schemas.microsoft.com/office/spreadsheetml/2009/9/main" objectType="CheckBox" fmlaLink="#REF!" lockText="1" noThreeD="1"/>
</file>

<file path=xl/ctrlProps/ctrlProp79.xml><?xml version="1.0" encoding="utf-8"?>
<formControlPr xmlns="http://schemas.microsoft.com/office/spreadsheetml/2009/9/main" objectType="CheckBox" checked="Mixed" fmlaLink="G88" lockText="1" noThreeD="1"/>
</file>

<file path=xl/ctrlProps/ctrlProp790.xml><?xml version="1.0" encoding="utf-8"?>
<formControlPr xmlns="http://schemas.microsoft.com/office/spreadsheetml/2009/9/main" objectType="CheckBox" fmlaLink="#REF!" lockText="1" noThreeD="1"/>
</file>

<file path=xl/ctrlProps/ctrlProp791.xml><?xml version="1.0" encoding="utf-8"?>
<formControlPr xmlns="http://schemas.microsoft.com/office/spreadsheetml/2009/9/main" objectType="CheckBox" fmlaLink="#REF!" lockText="1" noThreeD="1"/>
</file>

<file path=xl/ctrlProps/ctrlProp792.xml><?xml version="1.0" encoding="utf-8"?>
<formControlPr xmlns="http://schemas.microsoft.com/office/spreadsheetml/2009/9/main" objectType="CheckBox" fmlaLink="#REF!" lockText="1" noThreeD="1"/>
</file>

<file path=xl/ctrlProps/ctrlProp793.xml><?xml version="1.0" encoding="utf-8"?>
<formControlPr xmlns="http://schemas.microsoft.com/office/spreadsheetml/2009/9/main" objectType="CheckBox" fmlaLink="#REF!" lockText="1" noThreeD="1"/>
</file>

<file path=xl/ctrlProps/ctrlProp794.xml><?xml version="1.0" encoding="utf-8"?>
<formControlPr xmlns="http://schemas.microsoft.com/office/spreadsheetml/2009/9/main" objectType="CheckBox" fmlaLink="#REF!" lockText="1" noThreeD="1"/>
</file>

<file path=xl/ctrlProps/ctrlProp795.xml><?xml version="1.0" encoding="utf-8"?>
<formControlPr xmlns="http://schemas.microsoft.com/office/spreadsheetml/2009/9/main" objectType="CheckBox" fmlaLink="#REF!" lockText="1" noThreeD="1"/>
</file>

<file path=xl/ctrlProps/ctrlProp796.xml><?xml version="1.0" encoding="utf-8"?>
<formControlPr xmlns="http://schemas.microsoft.com/office/spreadsheetml/2009/9/main" objectType="CheckBox" fmlaLink="#REF!" lockText="1" noThreeD="1"/>
</file>

<file path=xl/ctrlProps/ctrlProp797.xml><?xml version="1.0" encoding="utf-8"?>
<formControlPr xmlns="http://schemas.microsoft.com/office/spreadsheetml/2009/9/main" objectType="CheckBox" fmlaLink="#REF!" lockText="1" noThreeD="1"/>
</file>

<file path=xl/ctrlProps/ctrlProp798.xml><?xml version="1.0" encoding="utf-8"?>
<formControlPr xmlns="http://schemas.microsoft.com/office/spreadsheetml/2009/9/main" objectType="CheckBox" fmlaLink="#REF!" lockText="1" noThreeD="1"/>
</file>

<file path=xl/ctrlProps/ctrlProp799.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checked="Mixed" fmlaLink="G35" lockText="1" noThreeD="1"/>
</file>

<file path=xl/ctrlProps/ctrlProp80.xml><?xml version="1.0" encoding="utf-8"?>
<formControlPr xmlns="http://schemas.microsoft.com/office/spreadsheetml/2009/9/main" objectType="CheckBox" checked="Mixed" fmlaLink="G89" lockText="1" noThreeD="1"/>
</file>

<file path=xl/ctrlProps/ctrlProp800.xml><?xml version="1.0" encoding="utf-8"?>
<formControlPr xmlns="http://schemas.microsoft.com/office/spreadsheetml/2009/9/main" objectType="CheckBox" fmlaLink="#REF!" lockText="1" noThreeD="1"/>
</file>

<file path=xl/ctrlProps/ctrlProp801.xml><?xml version="1.0" encoding="utf-8"?>
<formControlPr xmlns="http://schemas.microsoft.com/office/spreadsheetml/2009/9/main" objectType="CheckBox" fmlaLink="#REF!" lockText="1" noThreeD="1"/>
</file>

<file path=xl/ctrlProps/ctrlProp802.xml><?xml version="1.0" encoding="utf-8"?>
<formControlPr xmlns="http://schemas.microsoft.com/office/spreadsheetml/2009/9/main" objectType="CheckBox" fmlaLink="#REF!" lockText="1" noThreeD="1"/>
</file>

<file path=xl/ctrlProps/ctrlProp803.xml><?xml version="1.0" encoding="utf-8"?>
<formControlPr xmlns="http://schemas.microsoft.com/office/spreadsheetml/2009/9/main" objectType="CheckBox" fmlaLink="#REF!" lockText="1" noThreeD="1"/>
</file>

<file path=xl/ctrlProps/ctrlProp804.xml><?xml version="1.0" encoding="utf-8"?>
<formControlPr xmlns="http://schemas.microsoft.com/office/spreadsheetml/2009/9/main" objectType="CheckBox" fmlaLink="#REF!" lockText="1" noThreeD="1"/>
</file>

<file path=xl/ctrlProps/ctrlProp805.xml><?xml version="1.0" encoding="utf-8"?>
<formControlPr xmlns="http://schemas.microsoft.com/office/spreadsheetml/2009/9/main" objectType="CheckBox" fmlaLink="#REF!" lockText="1" noThreeD="1"/>
</file>

<file path=xl/ctrlProps/ctrlProp806.xml><?xml version="1.0" encoding="utf-8"?>
<formControlPr xmlns="http://schemas.microsoft.com/office/spreadsheetml/2009/9/main" objectType="CheckBox" fmlaLink="#REF!" lockText="1" noThreeD="1"/>
</file>

<file path=xl/ctrlProps/ctrlProp807.xml><?xml version="1.0" encoding="utf-8"?>
<formControlPr xmlns="http://schemas.microsoft.com/office/spreadsheetml/2009/9/main" objectType="CheckBox" fmlaLink="#REF!" lockText="1" noThreeD="1"/>
</file>

<file path=xl/ctrlProps/ctrlProp808.xml><?xml version="1.0" encoding="utf-8"?>
<formControlPr xmlns="http://schemas.microsoft.com/office/spreadsheetml/2009/9/main" objectType="CheckBox" fmlaLink="#REF!" lockText="1" noThreeD="1"/>
</file>

<file path=xl/ctrlProps/ctrlProp809.xml><?xml version="1.0" encoding="utf-8"?>
<formControlPr xmlns="http://schemas.microsoft.com/office/spreadsheetml/2009/9/main" objectType="CheckBox" fmlaLink="#REF!" lockText="1" noThreeD="1"/>
</file>

<file path=xl/ctrlProps/ctrlProp81.xml><?xml version="1.0" encoding="utf-8"?>
<formControlPr xmlns="http://schemas.microsoft.com/office/spreadsheetml/2009/9/main" objectType="CheckBox" checked="Mixed" fmlaLink="G92" lockText="1" noThreeD="1"/>
</file>

<file path=xl/ctrlProps/ctrlProp810.xml><?xml version="1.0" encoding="utf-8"?>
<formControlPr xmlns="http://schemas.microsoft.com/office/spreadsheetml/2009/9/main" objectType="CheckBox" fmlaLink="#REF!" lockText="1" noThreeD="1"/>
</file>

<file path=xl/ctrlProps/ctrlProp811.xml><?xml version="1.0" encoding="utf-8"?>
<formControlPr xmlns="http://schemas.microsoft.com/office/spreadsheetml/2009/9/main" objectType="CheckBox" fmlaLink="#REF!" lockText="1" noThreeD="1"/>
</file>

<file path=xl/ctrlProps/ctrlProp812.xml><?xml version="1.0" encoding="utf-8"?>
<formControlPr xmlns="http://schemas.microsoft.com/office/spreadsheetml/2009/9/main" objectType="CheckBox" fmlaLink="#REF!" lockText="1" noThreeD="1"/>
</file>

<file path=xl/ctrlProps/ctrlProp813.xml><?xml version="1.0" encoding="utf-8"?>
<formControlPr xmlns="http://schemas.microsoft.com/office/spreadsheetml/2009/9/main" objectType="CheckBox" fmlaLink="#REF!" lockText="1" noThreeD="1"/>
</file>

<file path=xl/ctrlProps/ctrlProp814.xml><?xml version="1.0" encoding="utf-8"?>
<formControlPr xmlns="http://schemas.microsoft.com/office/spreadsheetml/2009/9/main" objectType="CheckBox" fmlaLink="#REF!" lockText="1" noThreeD="1"/>
</file>

<file path=xl/ctrlProps/ctrlProp815.xml><?xml version="1.0" encoding="utf-8"?>
<formControlPr xmlns="http://schemas.microsoft.com/office/spreadsheetml/2009/9/main" objectType="CheckBox" fmlaLink="#REF!" lockText="1" noThreeD="1"/>
</file>

<file path=xl/ctrlProps/ctrlProp816.xml><?xml version="1.0" encoding="utf-8"?>
<formControlPr xmlns="http://schemas.microsoft.com/office/spreadsheetml/2009/9/main" objectType="CheckBox" fmlaLink="#REF!" lockText="1" noThreeD="1"/>
</file>

<file path=xl/ctrlProps/ctrlProp817.xml><?xml version="1.0" encoding="utf-8"?>
<formControlPr xmlns="http://schemas.microsoft.com/office/spreadsheetml/2009/9/main" objectType="CheckBox" fmlaLink="#REF!" lockText="1" noThreeD="1"/>
</file>

<file path=xl/ctrlProps/ctrlProp818.xml><?xml version="1.0" encoding="utf-8"?>
<formControlPr xmlns="http://schemas.microsoft.com/office/spreadsheetml/2009/9/main" objectType="CheckBox" fmlaLink="#REF!" lockText="1" noThreeD="1"/>
</file>

<file path=xl/ctrlProps/ctrlProp819.xml><?xml version="1.0" encoding="utf-8"?>
<formControlPr xmlns="http://schemas.microsoft.com/office/spreadsheetml/2009/9/main" objectType="CheckBox" fmlaLink="#REF!" lockText="1" noThreeD="1"/>
</file>

<file path=xl/ctrlProps/ctrlProp82.xml><?xml version="1.0" encoding="utf-8"?>
<formControlPr xmlns="http://schemas.microsoft.com/office/spreadsheetml/2009/9/main" objectType="CheckBox" checked="Mixed" fmlaLink="G93" lockText="1" noThreeD="1"/>
</file>

<file path=xl/ctrlProps/ctrlProp820.xml><?xml version="1.0" encoding="utf-8"?>
<formControlPr xmlns="http://schemas.microsoft.com/office/spreadsheetml/2009/9/main" objectType="CheckBox" fmlaLink="#REF!" lockText="1" noThreeD="1"/>
</file>

<file path=xl/ctrlProps/ctrlProp821.xml><?xml version="1.0" encoding="utf-8"?>
<formControlPr xmlns="http://schemas.microsoft.com/office/spreadsheetml/2009/9/main" objectType="CheckBox" fmlaLink="#REF!" lockText="1" noThreeD="1"/>
</file>

<file path=xl/ctrlProps/ctrlProp822.xml><?xml version="1.0" encoding="utf-8"?>
<formControlPr xmlns="http://schemas.microsoft.com/office/spreadsheetml/2009/9/main" objectType="CheckBox" fmlaLink="#REF!" lockText="1" noThreeD="1"/>
</file>

<file path=xl/ctrlProps/ctrlProp823.xml><?xml version="1.0" encoding="utf-8"?>
<formControlPr xmlns="http://schemas.microsoft.com/office/spreadsheetml/2009/9/main" objectType="CheckBox" fmlaLink="#REF!" lockText="1" noThreeD="1"/>
</file>

<file path=xl/ctrlProps/ctrlProp824.xml><?xml version="1.0" encoding="utf-8"?>
<formControlPr xmlns="http://schemas.microsoft.com/office/spreadsheetml/2009/9/main" objectType="CheckBox" fmlaLink="#REF!" lockText="1" noThreeD="1"/>
</file>

<file path=xl/ctrlProps/ctrlProp825.xml><?xml version="1.0" encoding="utf-8"?>
<formControlPr xmlns="http://schemas.microsoft.com/office/spreadsheetml/2009/9/main" objectType="CheckBox" fmlaLink="#REF!" lockText="1" noThreeD="1"/>
</file>

<file path=xl/ctrlProps/ctrlProp826.xml><?xml version="1.0" encoding="utf-8"?>
<formControlPr xmlns="http://schemas.microsoft.com/office/spreadsheetml/2009/9/main" objectType="CheckBox" fmlaLink="#REF!" lockText="1" noThreeD="1"/>
</file>

<file path=xl/ctrlProps/ctrlProp827.xml><?xml version="1.0" encoding="utf-8"?>
<formControlPr xmlns="http://schemas.microsoft.com/office/spreadsheetml/2009/9/main" objectType="CheckBox" fmlaLink="#REF!" lockText="1" noThreeD="1"/>
</file>

<file path=xl/ctrlProps/ctrlProp828.xml><?xml version="1.0" encoding="utf-8"?>
<formControlPr xmlns="http://schemas.microsoft.com/office/spreadsheetml/2009/9/main" objectType="CheckBox" fmlaLink="#REF!" lockText="1" noThreeD="1"/>
</file>

<file path=xl/ctrlProps/ctrlProp829.xml><?xml version="1.0" encoding="utf-8"?>
<formControlPr xmlns="http://schemas.microsoft.com/office/spreadsheetml/2009/9/main" objectType="CheckBox" fmlaLink="#REF!" lockText="1" noThreeD="1"/>
</file>

<file path=xl/ctrlProps/ctrlProp83.xml><?xml version="1.0" encoding="utf-8"?>
<formControlPr xmlns="http://schemas.microsoft.com/office/spreadsheetml/2009/9/main" objectType="CheckBox" checked="Mixed" fmlaLink="G97" lockText="1" noThreeD="1"/>
</file>

<file path=xl/ctrlProps/ctrlProp830.xml><?xml version="1.0" encoding="utf-8"?>
<formControlPr xmlns="http://schemas.microsoft.com/office/spreadsheetml/2009/9/main" objectType="CheckBox" fmlaLink="#REF!" lockText="1" noThreeD="1"/>
</file>

<file path=xl/ctrlProps/ctrlProp831.xml><?xml version="1.0" encoding="utf-8"?>
<formControlPr xmlns="http://schemas.microsoft.com/office/spreadsheetml/2009/9/main" objectType="CheckBox" fmlaLink="#REF!" lockText="1" noThreeD="1"/>
</file>

<file path=xl/ctrlProps/ctrlProp832.xml><?xml version="1.0" encoding="utf-8"?>
<formControlPr xmlns="http://schemas.microsoft.com/office/spreadsheetml/2009/9/main" objectType="CheckBox" fmlaLink="#REF!" lockText="1" noThreeD="1"/>
</file>

<file path=xl/ctrlProps/ctrlProp833.xml><?xml version="1.0" encoding="utf-8"?>
<formControlPr xmlns="http://schemas.microsoft.com/office/spreadsheetml/2009/9/main" objectType="CheckBox" fmlaLink="#REF!" lockText="1" noThreeD="1"/>
</file>

<file path=xl/ctrlProps/ctrlProp834.xml><?xml version="1.0" encoding="utf-8"?>
<formControlPr xmlns="http://schemas.microsoft.com/office/spreadsheetml/2009/9/main" objectType="CheckBox" fmlaLink="#REF!" lockText="1" noThreeD="1"/>
</file>

<file path=xl/ctrlProps/ctrlProp835.xml><?xml version="1.0" encoding="utf-8"?>
<formControlPr xmlns="http://schemas.microsoft.com/office/spreadsheetml/2009/9/main" objectType="CheckBox" fmlaLink="#REF!" lockText="1" noThreeD="1"/>
</file>

<file path=xl/ctrlProps/ctrlProp836.xml><?xml version="1.0" encoding="utf-8"?>
<formControlPr xmlns="http://schemas.microsoft.com/office/spreadsheetml/2009/9/main" objectType="CheckBox" fmlaLink="#REF!" lockText="1" noThreeD="1"/>
</file>

<file path=xl/ctrlProps/ctrlProp837.xml><?xml version="1.0" encoding="utf-8"?>
<formControlPr xmlns="http://schemas.microsoft.com/office/spreadsheetml/2009/9/main" objectType="CheckBox" fmlaLink="#REF!" lockText="1" noThreeD="1"/>
</file>

<file path=xl/ctrlProps/ctrlProp838.xml><?xml version="1.0" encoding="utf-8"?>
<formControlPr xmlns="http://schemas.microsoft.com/office/spreadsheetml/2009/9/main" objectType="CheckBox" fmlaLink="#REF!" lockText="1" noThreeD="1"/>
</file>

<file path=xl/ctrlProps/ctrlProp839.xml><?xml version="1.0" encoding="utf-8"?>
<formControlPr xmlns="http://schemas.microsoft.com/office/spreadsheetml/2009/9/main" objectType="CheckBox" fmlaLink="#REF!" lockText="1" noThreeD="1"/>
</file>

<file path=xl/ctrlProps/ctrlProp84.xml><?xml version="1.0" encoding="utf-8"?>
<formControlPr xmlns="http://schemas.microsoft.com/office/spreadsheetml/2009/9/main" objectType="CheckBox" checked="Mixed" fmlaLink="G98" lockText="1" noThreeD="1"/>
</file>

<file path=xl/ctrlProps/ctrlProp840.xml><?xml version="1.0" encoding="utf-8"?>
<formControlPr xmlns="http://schemas.microsoft.com/office/spreadsheetml/2009/9/main" objectType="CheckBox" fmlaLink="#REF!" lockText="1" noThreeD="1"/>
</file>

<file path=xl/ctrlProps/ctrlProp841.xml><?xml version="1.0" encoding="utf-8"?>
<formControlPr xmlns="http://schemas.microsoft.com/office/spreadsheetml/2009/9/main" objectType="CheckBox" fmlaLink="#REF!" lockText="1" noThreeD="1"/>
</file>

<file path=xl/ctrlProps/ctrlProp842.xml><?xml version="1.0" encoding="utf-8"?>
<formControlPr xmlns="http://schemas.microsoft.com/office/spreadsheetml/2009/9/main" objectType="CheckBox" fmlaLink="#REF!" lockText="1" noThreeD="1"/>
</file>

<file path=xl/ctrlProps/ctrlProp843.xml><?xml version="1.0" encoding="utf-8"?>
<formControlPr xmlns="http://schemas.microsoft.com/office/spreadsheetml/2009/9/main" objectType="CheckBox" fmlaLink="#REF!" lockText="1" noThreeD="1"/>
</file>

<file path=xl/ctrlProps/ctrlProp844.xml><?xml version="1.0" encoding="utf-8"?>
<formControlPr xmlns="http://schemas.microsoft.com/office/spreadsheetml/2009/9/main" objectType="CheckBox" fmlaLink="#REF!" lockText="1" noThreeD="1"/>
</file>

<file path=xl/ctrlProps/ctrlProp845.xml><?xml version="1.0" encoding="utf-8"?>
<formControlPr xmlns="http://schemas.microsoft.com/office/spreadsheetml/2009/9/main" objectType="CheckBox" fmlaLink="#REF!" lockText="1" noThreeD="1"/>
</file>

<file path=xl/ctrlProps/ctrlProp846.xml><?xml version="1.0" encoding="utf-8"?>
<formControlPr xmlns="http://schemas.microsoft.com/office/spreadsheetml/2009/9/main" objectType="CheckBox" fmlaLink="#REF!" lockText="1" noThreeD="1"/>
</file>

<file path=xl/ctrlProps/ctrlProp847.xml><?xml version="1.0" encoding="utf-8"?>
<formControlPr xmlns="http://schemas.microsoft.com/office/spreadsheetml/2009/9/main" objectType="CheckBox" fmlaLink="#REF!" lockText="1" noThreeD="1"/>
</file>

<file path=xl/ctrlProps/ctrlProp848.xml><?xml version="1.0" encoding="utf-8"?>
<formControlPr xmlns="http://schemas.microsoft.com/office/spreadsheetml/2009/9/main" objectType="CheckBox" fmlaLink="#REF!" lockText="1" noThreeD="1"/>
</file>

<file path=xl/ctrlProps/ctrlProp849.xml><?xml version="1.0" encoding="utf-8"?>
<formControlPr xmlns="http://schemas.microsoft.com/office/spreadsheetml/2009/9/main" objectType="CheckBox" fmlaLink="#REF!" lockText="1" noThreeD="1"/>
</file>

<file path=xl/ctrlProps/ctrlProp85.xml><?xml version="1.0" encoding="utf-8"?>
<formControlPr xmlns="http://schemas.microsoft.com/office/spreadsheetml/2009/9/main" objectType="CheckBox" checked="Mixed" fmlaLink="G102" lockText="1" noThreeD="1"/>
</file>

<file path=xl/ctrlProps/ctrlProp850.xml><?xml version="1.0" encoding="utf-8"?>
<formControlPr xmlns="http://schemas.microsoft.com/office/spreadsheetml/2009/9/main" objectType="CheckBox" fmlaLink="#REF!" lockText="1" noThreeD="1"/>
</file>

<file path=xl/ctrlProps/ctrlProp851.xml><?xml version="1.0" encoding="utf-8"?>
<formControlPr xmlns="http://schemas.microsoft.com/office/spreadsheetml/2009/9/main" objectType="CheckBox" fmlaLink="#REF!" lockText="1" noThreeD="1"/>
</file>

<file path=xl/ctrlProps/ctrlProp852.xml><?xml version="1.0" encoding="utf-8"?>
<formControlPr xmlns="http://schemas.microsoft.com/office/spreadsheetml/2009/9/main" objectType="CheckBox" fmlaLink="#REF!" lockText="1" noThreeD="1"/>
</file>

<file path=xl/ctrlProps/ctrlProp853.xml><?xml version="1.0" encoding="utf-8"?>
<formControlPr xmlns="http://schemas.microsoft.com/office/spreadsheetml/2009/9/main" objectType="CheckBox" fmlaLink="#REF!" lockText="1" noThreeD="1"/>
</file>

<file path=xl/ctrlProps/ctrlProp854.xml><?xml version="1.0" encoding="utf-8"?>
<formControlPr xmlns="http://schemas.microsoft.com/office/spreadsheetml/2009/9/main" objectType="CheckBox" fmlaLink="#REF!" lockText="1" noThreeD="1"/>
</file>

<file path=xl/ctrlProps/ctrlProp855.xml><?xml version="1.0" encoding="utf-8"?>
<formControlPr xmlns="http://schemas.microsoft.com/office/spreadsheetml/2009/9/main" objectType="CheckBox" fmlaLink="#REF!" lockText="1" noThreeD="1"/>
</file>

<file path=xl/ctrlProps/ctrlProp856.xml><?xml version="1.0" encoding="utf-8"?>
<formControlPr xmlns="http://schemas.microsoft.com/office/spreadsheetml/2009/9/main" objectType="CheckBox" fmlaLink="G79" lockText="1" noThreeD="1"/>
</file>

<file path=xl/ctrlProps/ctrlProp857.xml><?xml version="1.0" encoding="utf-8"?>
<formControlPr xmlns="http://schemas.microsoft.com/office/spreadsheetml/2009/9/main" objectType="CheckBox" fmlaLink="H79" lockText="1" noThreeD="1"/>
</file>

<file path=xl/ctrlProps/ctrlProp858.xml><?xml version="1.0" encoding="utf-8"?>
<formControlPr xmlns="http://schemas.microsoft.com/office/spreadsheetml/2009/9/main" objectType="CheckBox" fmlaLink="I79" lockText="1" noThreeD="1"/>
</file>

<file path=xl/ctrlProps/ctrlProp859.xml><?xml version="1.0" encoding="utf-8"?>
<formControlPr xmlns="http://schemas.microsoft.com/office/spreadsheetml/2009/9/main" objectType="CheckBox" fmlaLink="G78" lockText="1" noThreeD="1"/>
</file>

<file path=xl/ctrlProps/ctrlProp86.xml><?xml version="1.0" encoding="utf-8"?>
<formControlPr xmlns="http://schemas.microsoft.com/office/spreadsheetml/2009/9/main" objectType="CheckBox" checked="Mixed" fmlaLink="G103" lockText="1" noThreeD="1"/>
</file>

<file path=xl/ctrlProps/ctrlProp860.xml><?xml version="1.0" encoding="utf-8"?>
<formControlPr xmlns="http://schemas.microsoft.com/office/spreadsheetml/2009/9/main" objectType="CheckBox" fmlaLink="H78" lockText="1" noThreeD="1"/>
</file>

<file path=xl/ctrlProps/ctrlProp861.xml><?xml version="1.0" encoding="utf-8"?>
<formControlPr xmlns="http://schemas.microsoft.com/office/spreadsheetml/2009/9/main" objectType="CheckBox" fmlaLink="I78" lockText="1" noThreeD="1"/>
</file>

<file path=xl/ctrlProps/ctrlProp862.xml><?xml version="1.0" encoding="utf-8"?>
<formControlPr xmlns="http://schemas.microsoft.com/office/spreadsheetml/2009/9/main" objectType="CheckBox" fmlaLink="G76" lockText="1" noThreeD="1"/>
</file>

<file path=xl/ctrlProps/ctrlProp863.xml><?xml version="1.0" encoding="utf-8"?>
<formControlPr xmlns="http://schemas.microsoft.com/office/spreadsheetml/2009/9/main" objectType="CheckBox" fmlaLink="H76" lockText="1" noThreeD="1"/>
</file>

<file path=xl/ctrlProps/ctrlProp864.xml><?xml version="1.0" encoding="utf-8"?>
<formControlPr xmlns="http://schemas.microsoft.com/office/spreadsheetml/2009/9/main" objectType="CheckBox" fmlaLink="I76" lockText="1" noThreeD="1"/>
</file>

<file path=xl/ctrlProps/ctrlProp865.xml><?xml version="1.0" encoding="utf-8"?>
<formControlPr xmlns="http://schemas.microsoft.com/office/spreadsheetml/2009/9/main" objectType="CheckBox" fmlaLink="G77" lockText="1" noThreeD="1"/>
</file>

<file path=xl/ctrlProps/ctrlProp866.xml><?xml version="1.0" encoding="utf-8"?>
<formControlPr xmlns="http://schemas.microsoft.com/office/spreadsheetml/2009/9/main" objectType="CheckBox" fmlaLink="H77" lockText="1" noThreeD="1"/>
</file>

<file path=xl/ctrlProps/ctrlProp867.xml><?xml version="1.0" encoding="utf-8"?>
<formControlPr xmlns="http://schemas.microsoft.com/office/spreadsheetml/2009/9/main" objectType="CheckBox" fmlaLink="I77" lockText="1" noThreeD="1"/>
</file>

<file path=xl/ctrlProps/ctrlProp868.xml><?xml version="1.0" encoding="utf-8"?>
<formControlPr xmlns="http://schemas.microsoft.com/office/spreadsheetml/2009/9/main" objectType="CheckBox" fmlaLink="G39" lockText="1" noThreeD="1"/>
</file>

<file path=xl/ctrlProps/ctrlProp869.xml><?xml version="1.0" encoding="utf-8"?>
<formControlPr xmlns="http://schemas.microsoft.com/office/spreadsheetml/2009/9/main" objectType="CheckBox" fmlaLink="H39" lockText="1" noThreeD="1"/>
</file>

<file path=xl/ctrlProps/ctrlProp87.xml><?xml version="1.0" encoding="utf-8"?>
<formControlPr xmlns="http://schemas.microsoft.com/office/spreadsheetml/2009/9/main" objectType="CheckBox" checked="Mixed" fmlaLink="G106" lockText="1" noThreeD="1"/>
</file>

<file path=xl/ctrlProps/ctrlProp870.xml><?xml version="1.0" encoding="utf-8"?>
<formControlPr xmlns="http://schemas.microsoft.com/office/spreadsheetml/2009/9/main" objectType="CheckBox" fmlaLink="I39" lockText="1" noThreeD="1"/>
</file>

<file path=xl/ctrlProps/ctrlProp871.xml><?xml version="1.0" encoding="utf-8"?>
<formControlPr xmlns="http://schemas.microsoft.com/office/spreadsheetml/2009/9/main" objectType="CheckBox" fmlaLink="G40" lockText="1" noThreeD="1"/>
</file>

<file path=xl/ctrlProps/ctrlProp872.xml><?xml version="1.0" encoding="utf-8"?>
<formControlPr xmlns="http://schemas.microsoft.com/office/spreadsheetml/2009/9/main" objectType="CheckBox" fmlaLink="H40" lockText="1" noThreeD="1"/>
</file>

<file path=xl/ctrlProps/ctrlProp873.xml><?xml version="1.0" encoding="utf-8"?>
<formControlPr xmlns="http://schemas.microsoft.com/office/spreadsheetml/2009/9/main" objectType="CheckBox" fmlaLink="I40" lockText="1" noThreeD="1"/>
</file>

<file path=xl/ctrlProps/ctrlProp874.xml><?xml version="1.0" encoding="utf-8"?>
<formControlPr xmlns="http://schemas.microsoft.com/office/spreadsheetml/2009/9/main" objectType="CheckBox" fmlaLink="G38" lockText="1" noThreeD="1"/>
</file>

<file path=xl/ctrlProps/ctrlProp875.xml><?xml version="1.0" encoding="utf-8"?>
<formControlPr xmlns="http://schemas.microsoft.com/office/spreadsheetml/2009/9/main" objectType="CheckBox" fmlaLink="H38" lockText="1" noThreeD="1"/>
</file>

<file path=xl/ctrlProps/ctrlProp876.xml><?xml version="1.0" encoding="utf-8"?>
<formControlPr xmlns="http://schemas.microsoft.com/office/spreadsheetml/2009/9/main" objectType="CheckBox" fmlaLink="I38" lockText="1" noThreeD="1"/>
</file>

<file path=xl/ctrlProps/ctrlProp877.xml><?xml version="1.0" encoding="utf-8"?>
<formControlPr xmlns="http://schemas.microsoft.com/office/spreadsheetml/2009/9/main" objectType="CheckBox" fmlaLink="$G$37" lockText="1" noThreeD="1"/>
</file>

<file path=xl/ctrlProps/ctrlProp878.xml><?xml version="1.0" encoding="utf-8"?>
<formControlPr xmlns="http://schemas.microsoft.com/office/spreadsheetml/2009/9/main" objectType="CheckBox" fmlaLink="H37" lockText="1" noThreeD="1"/>
</file>

<file path=xl/ctrlProps/ctrlProp879.xml><?xml version="1.0" encoding="utf-8"?>
<formControlPr xmlns="http://schemas.microsoft.com/office/spreadsheetml/2009/9/main" objectType="CheckBox" fmlaLink="I37" lockText="1" noThreeD="1"/>
</file>

<file path=xl/ctrlProps/ctrlProp88.xml><?xml version="1.0" encoding="utf-8"?>
<formControlPr xmlns="http://schemas.microsoft.com/office/spreadsheetml/2009/9/main" objectType="CheckBox" fmlaLink="G115" lockText="1" noThreeD="1"/>
</file>

<file path=xl/ctrlProps/ctrlProp880.xml><?xml version="1.0" encoding="utf-8"?>
<formControlPr xmlns="http://schemas.microsoft.com/office/spreadsheetml/2009/9/main" objectType="CheckBox" fmlaLink="G49" lockText="1" noThreeD="1"/>
</file>

<file path=xl/ctrlProps/ctrlProp881.xml><?xml version="1.0" encoding="utf-8"?>
<formControlPr xmlns="http://schemas.microsoft.com/office/spreadsheetml/2009/9/main" objectType="CheckBox" fmlaLink="H49" lockText="1" noThreeD="1"/>
</file>

<file path=xl/ctrlProps/ctrlProp882.xml><?xml version="1.0" encoding="utf-8"?>
<formControlPr xmlns="http://schemas.microsoft.com/office/spreadsheetml/2009/9/main" objectType="CheckBox" fmlaLink="I49" lockText="1" noThreeD="1"/>
</file>

<file path=xl/ctrlProps/ctrlProp883.xml><?xml version="1.0" encoding="utf-8"?>
<formControlPr xmlns="http://schemas.microsoft.com/office/spreadsheetml/2009/9/main" objectType="CheckBox" fmlaLink="G50" lockText="1" noThreeD="1"/>
</file>

<file path=xl/ctrlProps/ctrlProp884.xml><?xml version="1.0" encoding="utf-8"?>
<formControlPr xmlns="http://schemas.microsoft.com/office/spreadsheetml/2009/9/main" objectType="CheckBox" fmlaLink="H50" lockText="1" noThreeD="1"/>
</file>

<file path=xl/ctrlProps/ctrlProp885.xml><?xml version="1.0" encoding="utf-8"?>
<formControlPr xmlns="http://schemas.microsoft.com/office/spreadsheetml/2009/9/main" objectType="CheckBox" fmlaLink="I50" lockText="1" noThreeD="1"/>
</file>

<file path=xl/ctrlProps/ctrlProp886.xml><?xml version="1.0" encoding="utf-8"?>
<formControlPr xmlns="http://schemas.microsoft.com/office/spreadsheetml/2009/9/main" objectType="CheckBox" fmlaLink="G52" lockText="1" noThreeD="1"/>
</file>

<file path=xl/ctrlProps/ctrlProp887.xml><?xml version="1.0" encoding="utf-8"?>
<formControlPr xmlns="http://schemas.microsoft.com/office/spreadsheetml/2009/9/main" objectType="CheckBox" fmlaLink="H52" lockText="1" noThreeD="1"/>
</file>

<file path=xl/ctrlProps/ctrlProp888.xml><?xml version="1.0" encoding="utf-8"?>
<formControlPr xmlns="http://schemas.microsoft.com/office/spreadsheetml/2009/9/main" objectType="CheckBox" fmlaLink="I52" lockText="1" noThreeD="1"/>
</file>

<file path=xl/ctrlProps/ctrlProp889.xml><?xml version="1.0" encoding="utf-8"?>
<formControlPr xmlns="http://schemas.microsoft.com/office/spreadsheetml/2009/9/main" objectType="CheckBox" fmlaLink="G53" lockText="1" noThreeD="1"/>
</file>

<file path=xl/ctrlProps/ctrlProp89.xml><?xml version="1.0" encoding="utf-8"?>
<formControlPr xmlns="http://schemas.microsoft.com/office/spreadsheetml/2009/9/main" objectType="CheckBox" fmlaLink="G117" lockText="1" noThreeD="1"/>
</file>

<file path=xl/ctrlProps/ctrlProp890.xml><?xml version="1.0" encoding="utf-8"?>
<formControlPr xmlns="http://schemas.microsoft.com/office/spreadsheetml/2009/9/main" objectType="CheckBox" fmlaLink="H53" lockText="1" noThreeD="1"/>
</file>

<file path=xl/ctrlProps/ctrlProp891.xml><?xml version="1.0" encoding="utf-8"?>
<formControlPr xmlns="http://schemas.microsoft.com/office/spreadsheetml/2009/9/main" objectType="CheckBox" fmlaLink="I53" lockText="1" noThreeD="1"/>
</file>

<file path=xl/ctrlProps/ctrlProp892.xml><?xml version="1.0" encoding="utf-8"?>
<formControlPr xmlns="http://schemas.microsoft.com/office/spreadsheetml/2009/9/main" objectType="CheckBox" fmlaLink="G54" lockText="1" noThreeD="1"/>
</file>

<file path=xl/ctrlProps/ctrlProp893.xml><?xml version="1.0" encoding="utf-8"?>
<formControlPr xmlns="http://schemas.microsoft.com/office/spreadsheetml/2009/9/main" objectType="CheckBox" fmlaLink="H54" lockText="1" noThreeD="1"/>
</file>

<file path=xl/ctrlProps/ctrlProp894.xml><?xml version="1.0" encoding="utf-8"?>
<formControlPr xmlns="http://schemas.microsoft.com/office/spreadsheetml/2009/9/main" objectType="CheckBox" fmlaLink="I54" lockText="1" noThreeD="1"/>
</file>

<file path=xl/ctrlProps/ctrlProp895.xml><?xml version="1.0" encoding="utf-8"?>
<formControlPr xmlns="http://schemas.microsoft.com/office/spreadsheetml/2009/9/main" objectType="CheckBox" fmlaLink="G55" lockText="1" noThreeD="1"/>
</file>

<file path=xl/ctrlProps/ctrlProp896.xml><?xml version="1.0" encoding="utf-8"?>
<formControlPr xmlns="http://schemas.microsoft.com/office/spreadsheetml/2009/9/main" objectType="CheckBox" fmlaLink="H55" lockText="1" noThreeD="1"/>
</file>

<file path=xl/ctrlProps/ctrlProp897.xml><?xml version="1.0" encoding="utf-8"?>
<formControlPr xmlns="http://schemas.microsoft.com/office/spreadsheetml/2009/9/main" objectType="CheckBox" fmlaLink="I55" lockText="1" noThreeD="1"/>
</file>

<file path=xl/ctrlProps/ctrlProp898.xml><?xml version="1.0" encoding="utf-8"?>
<formControlPr xmlns="http://schemas.microsoft.com/office/spreadsheetml/2009/9/main" objectType="CheckBox" fmlaLink="G56" lockText="1" noThreeD="1"/>
</file>

<file path=xl/ctrlProps/ctrlProp899.xml><?xml version="1.0" encoding="utf-8"?>
<formControlPr xmlns="http://schemas.microsoft.com/office/spreadsheetml/2009/9/main" objectType="CheckBox" fmlaLink="H56" lockText="1" noThreeD="1"/>
</file>

<file path=xl/ctrlProps/ctrlProp9.xml><?xml version="1.0" encoding="utf-8"?>
<formControlPr xmlns="http://schemas.microsoft.com/office/spreadsheetml/2009/9/main" objectType="CheckBox" checked="Mixed" fmlaLink="G39" lockText="1" noThreeD="1"/>
</file>

<file path=xl/ctrlProps/ctrlProp90.xml><?xml version="1.0" encoding="utf-8"?>
<formControlPr xmlns="http://schemas.microsoft.com/office/spreadsheetml/2009/9/main" objectType="CheckBox" fmlaLink="G118" lockText="1" noThreeD="1"/>
</file>

<file path=xl/ctrlProps/ctrlProp900.xml><?xml version="1.0" encoding="utf-8"?>
<formControlPr xmlns="http://schemas.microsoft.com/office/spreadsheetml/2009/9/main" objectType="CheckBox" fmlaLink="I56" lockText="1" noThreeD="1"/>
</file>

<file path=xl/ctrlProps/ctrlProp901.xml><?xml version="1.0" encoding="utf-8"?>
<formControlPr xmlns="http://schemas.microsoft.com/office/spreadsheetml/2009/9/main" objectType="CheckBox" fmlaLink="G57" lockText="1" noThreeD="1"/>
</file>

<file path=xl/ctrlProps/ctrlProp902.xml><?xml version="1.0" encoding="utf-8"?>
<formControlPr xmlns="http://schemas.microsoft.com/office/spreadsheetml/2009/9/main" objectType="CheckBox" fmlaLink="H57" lockText="1" noThreeD="1"/>
</file>

<file path=xl/ctrlProps/ctrlProp903.xml><?xml version="1.0" encoding="utf-8"?>
<formControlPr xmlns="http://schemas.microsoft.com/office/spreadsheetml/2009/9/main" objectType="CheckBox" fmlaLink="I57" lockText="1" noThreeD="1"/>
</file>

<file path=xl/ctrlProps/ctrlProp904.xml><?xml version="1.0" encoding="utf-8"?>
<formControlPr xmlns="http://schemas.microsoft.com/office/spreadsheetml/2009/9/main" objectType="CheckBox" fmlaLink="G84" lockText="1" noThreeD="1"/>
</file>

<file path=xl/ctrlProps/ctrlProp905.xml><?xml version="1.0" encoding="utf-8"?>
<formControlPr xmlns="http://schemas.microsoft.com/office/spreadsheetml/2009/9/main" objectType="CheckBox" fmlaLink="H84" lockText="1" noThreeD="1"/>
</file>

<file path=xl/ctrlProps/ctrlProp906.xml><?xml version="1.0" encoding="utf-8"?>
<formControlPr xmlns="http://schemas.microsoft.com/office/spreadsheetml/2009/9/main" objectType="CheckBox" fmlaLink="I84" lockText="1" noThreeD="1"/>
</file>

<file path=xl/ctrlProps/ctrlProp907.xml><?xml version="1.0" encoding="utf-8"?>
<formControlPr xmlns="http://schemas.microsoft.com/office/spreadsheetml/2009/9/main" objectType="CheckBox" fmlaLink="G85" lockText="1" noThreeD="1"/>
</file>

<file path=xl/ctrlProps/ctrlProp908.xml><?xml version="1.0" encoding="utf-8"?>
<formControlPr xmlns="http://schemas.microsoft.com/office/spreadsheetml/2009/9/main" objectType="CheckBox" fmlaLink="H85" lockText="1" noThreeD="1"/>
</file>

<file path=xl/ctrlProps/ctrlProp909.xml><?xml version="1.0" encoding="utf-8"?>
<formControlPr xmlns="http://schemas.microsoft.com/office/spreadsheetml/2009/9/main" objectType="CheckBox" fmlaLink="I85" lockText="1" noThreeD="1"/>
</file>

<file path=xl/ctrlProps/ctrlProp91.xml><?xml version="1.0" encoding="utf-8"?>
<formControlPr xmlns="http://schemas.microsoft.com/office/spreadsheetml/2009/9/main" objectType="CheckBox" checked="Mixed" fmlaLink="H85" lockText="1" noThreeD="1"/>
</file>

<file path=xl/ctrlProps/ctrlProp910.xml><?xml version="1.0" encoding="utf-8"?>
<formControlPr xmlns="http://schemas.microsoft.com/office/spreadsheetml/2009/9/main" objectType="CheckBox" fmlaLink="G100" lockText="1" noThreeD="1"/>
</file>

<file path=xl/ctrlProps/ctrlProp911.xml><?xml version="1.0" encoding="utf-8"?>
<formControlPr xmlns="http://schemas.microsoft.com/office/spreadsheetml/2009/9/main" objectType="CheckBox" fmlaLink="H100" lockText="1" noThreeD="1"/>
</file>

<file path=xl/ctrlProps/ctrlProp912.xml><?xml version="1.0" encoding="utf-8"?>
<formControlPr xmlns="http://schemas.microsoft.com/office/spreadsheetml/2009/9/main" objectType="CheckBox" fmlaLink="I100" lockText="1" noThreeD="1"/>
</file>

<file path=xl/ctrlProps/ctrlProp913.xml><?xml version="1.0" encoding="utf-8"?>
<formControlPr xmlns="http://schemas.microsoft.com/office/spreadsheetml/2009/9/main" objectType="CheckBox" fmlaLink="G101" lockText="1" noThreeD="1"/>
</file>

<file path=xl/ctrlProps/ctrlProp914.xml><?xml version="1.0" encoding="utf-8"?>
<formControlPr xmlns="http://schemas.microsoft.com/office/spreadsheetml/2009/9/main" objectType="CheckBox" fmlaLink="H101" lockText="1" noThreeD="1"/>
</file>

<file path=xl/ctrlProps/ctrlProp915.xml><?xml version="1.0" encoding="utf-8"?>
<formControlPr xmlns="http://schemas.microsoft.com/office/spreadsheetml/2009/9/main" objectType="CheckBox" fmlaLink="I101" lockText="1" noThreeD="1"/>
</file>

<file path=xl/ctrlProps/ctrlProp916.xml><?xml version="1.0" encoding="utf-8"?>
<formControlPr xmlns="http://schemas.microsoft.com/office/spreadsheetml/2009/9/main" objectType="CheckBox" fmlaLink="G102" lockText="1" noThreeD="1"/>
</file>

<file path=xl/ctrlProps/ctrlProp917.xml><?xml version="1.0" encoding="utf-8"?>
<formControlPr xmlns="http://schemas.microsoft.com/office/spreadsheetml/2009/9/main" objectType="CheckBox" fmlaLink="H102" lockText="1" noThreeD="1"/>
</file>

<file path=xl/ctrlProps/ctrlProp918.xml><?xml version="1.0" encoding="utf-8"?>
<formControlPr xmlns="http://schemas.microsoft.com/office/spreadsheetml/2009/9/main" objectType="CheckBox" fmlaLink="I102" lockText="1" noThreeD="1"/>
</file>

<file path=xl/ctrlProps/ctrlProp919.xml><?xml version="1.0" encoding="utf-8"?>
<formControlPr xmlns="http://schemas.microsoft.com/office/spreadsheetml/2009/9/main" objectType="CheckBox" fmlaLink="G103" lockText="1" noThreeD="1"/>
</file>

<file path=xl/ctrlProps/ctrlProp92.xml><?xml version="1.0" encoding="utf-8"?>
<formControlPr xmlns="http://schemas.microsoft.com/office/spreadsheetml/2009/9/main" objectType="CheckBox" checked="Mixed" fmlaLink="H88" lockText="1" noThreeD="1"/>
</file>

<file path=xl/ctrlProps/ctrlProp920.xml><?xml version="1.0" encoding="utf-8"?>
<formControlPr xmlns="http://schemas.microsoft.com/office/spreadsheetml/2009/9/main" objectType="CheckBox" fmlaLink="H103" lockText="1" noThreeD="1"/>
</file>

<file path=xl/ctrlProps/ctrlProp921.xml><?xml version="1.0" encoding="utf-8"?>
<formControlPr xmlns="http://schemas.microsoft.com/office/spreadsheetml/2009/9/main" objectType="CheckBox" fmlaLink="I103" lockText="1" noThreeD="1"/>
</file>

<file path=xl/ctrlProps/ctrlProp922.xml><?xml version="1.0" encoding="utf-8"?>
<formControlPr xmlns="http://schemas.microsoft.com/office/spreadsheetml/2009/9/main" objectType="CheckBox" fmlaLink="G104" lockText="1" noThreeD="1"/>
</file>

<file path=xl/ctrlProps/ctrlProp923.xml><?xml version="1.0" encoding="utf-8"?>
<formControlPr xmlns="http://schemas.microsoft.com/office/spreadsheetml/2009/9/main" objectType="CheckBox" fmlaLink="H104" lockText="1" noThreeD="1"/>
</file>

<file path=xl/ctrlProps/ctrlProp924.xml><?xml version="1.0" encoding="utf-8"?>
<formControlPr xmlns="http://schemas.microsoft.com/office/spreadsheetml/2009/9/main" objectType="CheckBox" fmlaLink="I104" lockText="1" noThreeD="1"/>
</file>

<file path=xl/ctrlProps/ctrlProp925.xml><?xml version="1.0" encoding="utf-8"?>
<formControlPr xmlns="http://schemas.microsoft.com/office/spreadsheetml/2009/9/main" objectType="CheckBox" fmlaLink="G4" lockText="1" noThreeD="1"/>
</file>

<file path=xl/ctrlProps/ctrlProp926.xml><?xml version="1.0" encoding="utf-8"?>
<formControlPr xmlns="http://schemas.microsoft.com/office/spreadsheetml/2009/9/main" objectType="CheckBox" fmlaLink="G10" lockText="1" noThreeD="1"/>
</file>

<file path=xl/ctrlProps/ctrlProp927.xml><?xml version="1.0" encoding="utf-8"?>
<formControlPr xmlns="http://schemas.microsoft.com/office/spreadsheetml/2009/9/main" objectType="CheckBox" fmlaLink="G11" lockText="1" noThreeD="1"/>
</file>

<file path=xl/ctrlProps/ctrlProp928.xml><?xml version="1.0" encoding="utf-8"?>
<formControlPr xmlns="http://schemas.microsoft.com/office/spreadsheetml/2009/9/main" objectType="CheckBox" fmlaLink="G14" lockText="1" noThreeD="1"/>
</file>

<file path=xl/ctrlProps/ctrlProp929.xml><?xml version="1.0" encoding="utf-8"?>
<formControlPr xmlns="http://schemas.microsoft.com/office/spreadsheetml/2009/9/main" objectType="CheckBox" fmlaLink="G15" lockText="1" noThreeD="1"/>
</file>

<file path=xl/ctrlProps/ctrlProp93.xml><?xml version="1.0" encoding="utf-8"?>
<formControlPr xmlns="http://schemas.microsoft.com/office/spreadsheetml/2009/9/main" objectType="CheckBox" checked="Mixed" fmlaLink="H89" lockText="1" noThreeD="1"/>
</file>

<file path=xl/ctrlProps/ctrlProp930.xml><?xml version="1.0" encoding="utf-8"?>
<formControlPr xmlns="http://schemas.microsoft.com/office/spreadsheetml/2009/9/main" objectType="CheckBox" fmlaLink="G18" lockText="1" noThreeD="1"/>
</file>

<file path=xl/ctrlProps/ctrlProp931.xml><?xml version="1.0" encoding="utf-8"?>
<formControlPr xmlns="http://schemas.microsoft.com/office/spreadsheetml/2009/9/main" objectType="CheckBox" fmlaLink="G19" lockText="1" noThreeD="1"/>
</file>

<file path=xl/ctrlProps/ctrlProp932.xml><?xml version="1.0" encoding="utf-8"?>
<formControlPr xmlns="http://schemas.microsoft.com/office/spreadsheetml/2009/9/main" objectType="CheckBox" fmlaLink="G20" lockText="1" noThreeD="1"/>
</file>

<file path=xl/ctrlProps/ctrlProp933.xml><?xml version="1.0" encoding="utf-8"?>
<formControlPr xmlns="http://schemas.microsoft.com/office/spreadsheetml/2009/9/main" objectType="CheckBox" fmlaLink="G23" lockText="1" noThreeD="1"/>
</file>

<file path=xl/ctrlProps/ctrlProp934.xml><?xml version="1.0" encoding="utf-8"?>
<formControlPr xmlns="http://schemas.microsoft.com/office/spreadsheetml/2009/9/main" objectType="CheckBox" fmlaLink="G24" lockText="1" noThreeD="1"/>
</file>

<file path=xl/ctrlProps/ctrlProp935.xml><?xml version="1.0" encoding="utf-8"?>
<formControlPr xmlns="http://schemas.microsoft.com/office/spreadsheetml/2009/9/main" objectType="CheckBox" fmlaLink="G26" lockText="1" noThreeD="1"/>
</file>

<file path=xl/ctrlProps/ctrlProp936.xml><?xml version="1.0" encoding="utf-8"?>
<formControlPr xmlns="http://schemas.microsoft.com/office/spreadsheetml/2009/9/main" objectType="CheckBox" fmlaLink="G27" lockText="1" noThreeD="1"/>
</file>

<file path=xl/ctrlProps/ctrlProp937.xml><?xml version="1.0" encoding="utf-8"?>
<formControlPr xmlns="http://schemas.microsoft.com/office/spreadsheetml/2009/9/main" objectType="CheckBox" fmlaLink="G31" lockText="1" noThreeD="1"/>
</file>

<file path=xl/ctrlProps/ctrlProp938.xml><?xml version="1.0" encoding="utf-8"?>
<formControlPr xmlns="http://schemas.microsoft.com/office/spreadsheetml/2009/9/main" objectType="CheckBox" fmlaLink="G36" lockText="1" noThreeD="1"/>
</file>

<file path=xl/ctrlProps/ctrlProp939.xml><?xml version="1.0" encoding="utf-8"?>
<formControlPr xmlns="http://schemas.microsoft.com/office/spreadsheetml/2009/9/main" objectType="CheckBox" fmlaLink="G38" lockText="1" noThreeD="1"/>
</file>

<file path=xl/ctrlProps/ctrlProp94.xml><?xml version="1.0" encoding="utf-8"?>
<formControlPr xmlns="http://schemas.microsoft.com/office/spreadsheetml/2009/9/main" objectType="CheckBox" checked="Mixed" fmlaLink="H92" lockText="1" noThreeD="1"/>
</file>

<file path=xl/ctrlProps/ctrlProp940.xml><?xml version="1.0" encoding="utf-8"?>
<formControlPr xmlns="http://schemas.microsoft.com/office/spreadsheetml/2009/9/main" objectType="CheckBox" fmlaLink="G39" lockText="1" noThreeD="1"/>
</file>

<file path=xl/ctrlProps/ctrlProp941.xml><?xml version="1.0" encoding="utf-8"?>
<formControlPr xmlns="http://schemas.microsoft.com/office/spreadsheetml/2009/9/main" objectType="CheckBox" fmlaLink="G42" lockText="1" noThreeD="1"/>
</file>

<file path=xl/ctrlProps/ctrlProp942.xml><?xml version="1.0" encoding="utf-8"?>
<formControlPr xmlns="http://schemas.microsoft.com/office/spreadsheetml/2009/9/main" objectType="CheckBox" fmlaLink="G43" lockText="1" noThreeD="1"/>
</file>

<file path=xl/ctrlProps/ctrlProp943.xml><?xml version="1.0" encoding="utf-8"?>
<formControlPr xmlns="http://schemas.microsoft.com/office/spreadsheetml/2009/9/main" objectType="CheckBox" fmlaLink="G44" lockText="1" noThreeD="1"/>
</file>

<file path=xl/ctrlProps/ctrlProp944.xml><?xml version="1.0" encoding="utf-8"?>
<formControlPr xmlns="http://schemas.microsoft.com/office/spreadsheetml/2009/9/main" objectType="CheckBox" fmlaLink="G45" lockText="1" noThreeD="1"/>
</file>

<file path=xl/ctrlProps/ctrlProp945.xml><?xml version="1.0" encoding="utf-8"?>
<formControlPr xmlns="http://schemas.microsoft.com/office/spreadsheetml/2009/9/main" objectType="CheckBox" fmlaLink="G48" lockText="1" noThreeD="1"/>
</file>

<file path=xl/ctrlProps/ctrlProp946.xml><?xml version="1.0" encoding="utf-8"?>
<formControlPr xmlns="http://schemas.microsoft.com/office/spreadsheetml/2009/9/main" objectType="CheckBox" fmlaLink="G49" lockText="1" noThreeD="1"/>
</file>

<file path=xl/ctrlProps/ctrlProp947.xml><?xml version="1.0" encoding="utf-8"?>
<formControlPr xmlns="http://schemas.microsoft.com/office/spreadsheetml/2009/9/main" objectType="CheckBox" fmlaLink="G50" lockText="1" noThreeD="1"/>
</file>

<file path=xl/ctrlProps/ctrlProp948.xml><?xml version="1.0" encoding="utf-8"?>
<formControlPr xmlns="http://schemas.microsoft.com/office/spreadsheetml/2009/9/main" objectType="CheckBox" fmlaLink="G52" lockText="1" noThreeD="1"/>
</file>

<file path=xl/ctrlProps/ctrlProp949.xml><?xml version="1.0" encoding="utf-8"?>
<formControlPr xmlns="http://schemas.microsoft.com/office/spreadsheetml/2009/9/main" objectType="CheckBox" fmlaLink="G53" lockText="1" noThreeD="1"/>
</file>

<file path=xl/ctrlProps/ctrlProp95.xml><?xml version="1.0" encoding="utf-8"?>
<formControlPr xmlns="http://schemas.microsoft.com/office/spreadsheetml/2009/9/main" objectType="CheckBox" checked="Mixed" fmlaLink="H93" lockText="1" noThreeD="1"/>
</file>

<file path=xl/ctrlProps/ctrlProp950.xml><?xml version="1.0" encoding="utf-8"?>
<formControlPr xmlns="http://schemas.microsoft.com/office/spreadsheetml/2009/9/main" objectType="CheckBox" fmlaLink="G55" lockText="1" noThreeD="1"/>
</file>

<file path=xl/ctrlProps/ctrlProp951.xml><?xml version="1.0" encoding="utf-8"?>
<formControlPr xmlns="http://schemas.microsoft.com/office/spreadsheetml/2009/9/main" objectType="CheckBox" fmlaLink="G56" lockText="1" noThreeD="1"/>
</file>

<file path=xl/ctrlProps/ctrlProp952.xml><?xml version="1.0" encoding="utf-8"?>
<formControlPr xmlns="http://schemas.microsoft.com/office/spreadsheetml/2009/9/main" objectType="CheckBox" fmlaLink="G61" lockText="1" noThreeD="1"/>
</file>

<file path=xl/ctrlProps/ctrlProp953.xml><?xml version="1.0" encoding="utf-8"?>
<formControlPr xmlns="http://schemas.microsoft.com/office/spreadsheetml/2009/9/main" objectType="CheckBox" fmlaLink="G63" lockText="1" noThreeD="1"/>
</file>

<file path=xl/ctrlProps/ctrlProp954.xml><?xml version="1.0" encoding="utf-8"?>
<formControlPr xmlns="http://schemas.microsoft.com/office/spreadsheetml/2009/9/main" objectType="CheckBox" fmlaLink="G64" lockText="1" noThreeD="1"/>
</file>

<file path=xl/ctrlProps/ctrlProp955.xml><?xml version="1.0" encoding="utf-8"?>
<formControlPr xmlns="http://schemas.microsoft.com/office/spreadsheetml/2009/9/main" objectType="CheckBox" fmlaLink="G66" lockText="1" noThreeD="1"/>
</file>

<file path=xl/ctrlProps/ctrlProp956.xml><?xml version="1.0" encoding="utf-8"?>
<formControlPr xmlns="http://schemas.microsoft.com/office/spreadsheetml/2009/9/main" objectType="CheckBox" fmlaLink="G67" lockText="1" noThreeD="1"/>
</file>

<file path=xl/ctrlProps/ctrlProp957.xml><?xml version="1.0" encoding="utf-8"?>
<formControlPr xmlns="http://schemas.microsoft.com/office/spreadsheetml/2009/9/main" objectType="CheckBox" fmlaLink="G68" lockText="1" noThreeD="1"/>
</file>

<file path=xl/ctrlProps/ctrlProp958.xml><?xml version="1.0" encoding="utf-8"?>
<formControlPr xmlns="http://schemas.microsoft.com/office/spreadsheetml/2009/9/main" objectType="CheckBox" fmlaLink="G70" lockText="1" noThreeD="1"/>
</file>

<file path=xl/ctrlProps/ctrlProp959.xml><?xml version="1.0" encoding="utf-8"?>
<formControlPr xmlns="http://schemas.microsoft.com/office/spreadsheetml/2009/9/main" objectType="CheckBox" fmlaLink="G72" lockText="1" noThreeD="1"/>
</file>

<file path=xl/ctrlProps/ctrlProp96.xml><?xml version="1.0" encoding="utf-8"?>
<formControlPr xmlns="http://schemas.microsoft.com/office/spreadsheetml/2009/9/main" objectType="CheckBox" checked="Mixed" fmlaLink="H97" lockText="1" noThreeD="1"/>
</file>

<file path=xl/ctrlProps/ctrlProp960.xml><?xml version="1.0" encoding="utf-8"?>
<formControlPr xmlns="http://schemas.microsoft.com/office/spreadsheetml/2009/9/main" objectType="CheckBox" fmlaLink="G74" lockText="1" noThreeD="1"/>
</file>

<file path=xl/ctrlProps/ctrlProp961.xml><?xml version="1.0" encoding="utf-8"?>
<formControlPr xmlns="http://schemas.microsoft.com/office/spreadsheetml/2009/9/main" objectType="CheckBox" fmlaLink="G77" lockText="1" noThreeD="1"/>
</file>

<file path=xl/ctrlProps/ctrlProp962.xml><?xml version="1.0" encoding="utf-8"?>
<formControlPr xmlns="http://schemas.microsoft.com/office/spreadsheetml/2009/9/main" objectType="CheckBox" fmlaLink="G80" lockText="1" noThreeD="1"/>
</file>

<file path=xl/ctrlProps/ctrlProp963.xml><?xml version="1.0" encoding="utf-8"?>
<formControlPr xmlns="http://schemas.microsoft.com/office/spreadsheetml/2009/9/main" objectType="CheckBox" fmlaLink="G83" lockText="1" noThreeD="1"/>
</file>

<file path=xl/ctrlProps/ctrlProp964.xml><?xml version="1.0" encoding="utf-8"?>
<formControlPr xmlns="http://schemas.microsoft.com/office/spreadsheetml/2009/9/main" objectType="CheckBox" fmlaLink="G86" lockText="1" noThreeD="1"/>
</file>

<file path=xl/ctrlProps/ctrlProp965.xml><?xml version="1.0" encoding="utf-8"?>
<formControlPr xmlns="http://schemas.microsoft.com/office/spreadsheetml/2009/9/main" objectType="CheckBox" fmlaLink="G88" lockText="1" noThreeD="1"/>
</file>

<file path=xl/ctrlProps/ctrlProp966.xml><?xml version="1.0" encoding="utf-8"?>
<formControlPr xmlns="http://schemas.microsoft.com/office/spreadsheetml/2009/9/main" objectType="CheckBox" fmlaLink="G91" lockText="1" noThreeD="1"/>
</file>

<file path=xl/ctrlProps/ctrlProp967.xml><?xml version="1.0" encoding="utf-8"?>
<formControlPr xmlns="http://schemas.microsoft.com/office/spreadsheetml/2009/9/main" objectType="CheckBox" fmlaLink="G94" lockText="1" noThreeD="1"/>
</file>

<file path=xl/ctrlProps/ctrlProp968.xml><?xml version="1.0" encoding="utf-8"?>
<formControlPr xmlns="http://schemas.microsoft.com/office/spreadsheetml/2009/9/main" objectType="CheckBox" fmlaLink="G97" lockText="1" noThreeD="1"/>
</file>

<file path=xl/ctrlProps/ctrlProp969.xml><?xml version="1.0" encoding="utf-8"?>
<formControlPr xmlns="http://schemas.microsoft.com/office/spreadsheetml/2009/9/main" objectType="CheckBox" fmlaLink="G100" lockText="1" noThreeD="1"/>
</file>

<file path=xl/ctrlProps/ctrlProp97.xml><?xml version="1.0" encoding="utf-8"?>
<formControlPr xmlns="http://schemas.microsoft.com/office/spreadsheetml/2009/9/main" objectType="CheckBox" checked="Mixed" fmlaLink="H98" lockText="1" noThreeD="1"/>
</file>

<file path=xl/ctrlProps/ctrlProp970.xml><?xml version="1.0" encoding="utf-8"?>
<formControlPr xmlns="http://schemas.microsoft.com/office/spreadsheetml/2009/9/main" objectType="CheckBox" fmlaLink="G101" lockText="1" noThreeD="1"/>
</file>

<file path=xl/ctrlProps/ctrlProp971.xml><?xml version="1.0" encoding="utf-8"?>
<formControlPr xmlns="http://schemas.microsoft.com/office/spreadsheetml/2009/9/main" objectType="CheckBox" fmlaLink="G103" lockText="1" noThreeD="1"/>
</file>

<file path=xl/ctrlProps/ctrlProp972.xml><?xml version="1.0" encoding="utf-8"?>
<formControlPr xmlns="http://schemas.microsoft.com/office/spreadsheetml/2009/9/main" objectType="CheckBox" fmlaLink="G106" lockText="1" noThreeD="1"/>
</file>

<file path=xl/ctrlProps/ctrlProp973.xml><?xml version="1.0" encoding="utf-8"?>
<formControlPr xmlns="http://schemas.microsoft.com/office/spreadsheetml/2009/9/main" objectType="CheckBox" fmlaLink="H4" lockText="1" noThreeD="1"/>
</file>

<file path=xl/ctrlProps/ctrlProp974.xml><?xml version="1.0" encoding="utf-8"?>
<formControlPr xmlns="http://schemas.microsoft.com/office/spreadsheetml/2009/9/main" objectType="CheckBox" fmlaLink="H10" lockText="1" noThreeD="1"/>
</file>

<file path=xl/ctrlProps/ctrlProp975.xml><?xml version="1.0" encoding="utf-8"?>
<formControlPr xmlns="http://schemas.microsoft.com/office/spreadsheetml/2009/9/main" objectType="CheckBox" fmlaLink="H11" lockText="1" noThreeD="1"/>
</file>

<file path=xl/ctrlProps/ctrlProp976.xml><?xml version="1.0" encoding="utf-8"?>
<formControlPr xmlns="http://schemas.microsoft.com/office/spreadsheetml/2009/9/main" objectType="CheckBox" fmlaLink="H14" lockText="1" noThreeD="1"/>
</file>

<file path=xl/ctrlProps/ctrlProp977.xml><?xml version="1.0" encoding="utf-8"?>
<formControlPr xmlns="http://schemas.microsoft.com/office/spreadsheetml/2009/9/main" objectType="CheckBox" fmlaLink="H15" lockText="1" noThreeD="1"/>
</file>

<file path=xl/ctrlProps/ctrlProp978.xml><?xml version="1.0" encoding="utf-8"?>
<formControlPr xmlns="http://schemas.microsoft.com/office/spreadsheetml/2009/9/main" objectType="CheckBox" fmlaLink="H18" lockText="1" noThreeD="1"/>
</file>

<file path=xl/ctrlProps/ctrlProp979.xml><?xml version="1.0" encoding="utf-8"?>
<formControlPr xmlns="http://schemas.microsoft.com/office/spreadsheetml/2009/9/main" objectType="CheckBox" fmlaLink="H19" lockText="1" noThreeD="1"/>
</file>

<file path=xl/ctrlProps/ctrlProp98.xml><?xml version="1.0" encoding="utf-8"?>
<formControlPr xmlns="http://schemas.microsoft.com/office/spreadsheetml/2009/9/main" objectType="CheckBox" checked="Mixed" fmlaLink="H102" lockText="1" noThreeD="1"/>
</file>

<file path=xl/ctrlProps/ctrlProp980.xml><?xml version="1.0" encoding="utf-8"?>
<formControlPr xmlns="http://schemas.microsoft.com/office/spreadsheetml/2009/9/main" objectType="CheckBox" fmlaLink="H20" lockText="1" noThreeD="1"/>
</file>

<file path=xl/ctrlProps/ctrlProp981.xml><?xml version="1.0" encoding="utf-8"?>
<formControlPr xmlns="http://schemas.microsoft.com/office/spreadsheetml/2009/9/main" objectType="CheckBox" fmlaLink="H23" lockText="1" noThreeD="1"/>
</file>

<file path=xl/ctrlProps/ctrlProp982.xml><?xml version="1.0" encoding="utf-8"?>
<formControlPr xmlns="http://schemas.microsoft.com/office/spreadsheetml/2009/9/main" objectType="CheckBox" fmlaLink="H24" lockText="1" noThreeD="1"/>
</file>

<file path=xl/ctrlProps/ctrlProp983.xml><?xml version="1.0" encoding="utf-8"?>
<formControlPr xmlns="http://schemas.microsoft.com/office/spreadsheetml/2009/9/main" objectType="CheckBox" fmlaLink="H26" lockText="1" noThreeD="1"/>
</file>

<file path=xl/ctrlProps/ctrlProp984.xml><?xml version="1.0" encoding="utf-8"?>
<formControlPr xmlns="http://schemas.microsoft.com/office/spreadsheetml/2009/9/main" objectType="CheckBox" fmlaLink="H27" lockText="1" noThreeD="1"/>
</file>

<file path=xl/ctrlProps/ctrlProp985.xml><?xml version="1.0" encoding="utf-8"?>
<formControlPr xmlns="http://schemas.microsoft.com/office/spreadsheetml/2009/9/main" objectType="CheckBox" fmlaLink="H31" lockText="1" noThreeD="1"/>
</file>

<file path=xl/ctrlProps/ctrlProp986.xml><?xml version="1.0" encoding="utf-8"?>
<formControlPr xmlns="http://schemas.microsoft.com/office/spreadsheetml/2009/9/main" objectType="CheckBox" fmlaLink="H36" lockText="1" noThreeD="1"/>
</file>

<file path=xl/ctrlProps/ctrlProp987.xml><?xml version="1.0" encoding="utf-8"?>
<formControlPr xmlns="http://schemas.microsoft.com/office/spreadsheetml/2009/9/main" objectType="CheckBox" fmlaLink="H38" lockText="1" noThreeD="1"/>
</file>

<file path=xl/ctrlProps/ctrlProp988.xml><?xml version="1.0" encoding="utf-8"?>
<formControlPr xmlns="http://schemas.microsoft.com/office/spreadsheetml/2009/9/main" objectType="CheckBox" fmlaLink="H39" lockText="1" noThreeD="1"/>
</file>

<file path=xl/ctrlProps/ctrlProp989.xml><?xml version="1.0" encoding="utf-8"?>
<formControlPr xmlns="http://schemas.microsoft.com/office/spreadsheetml/2009/9/main" objectType="CheckBox" fmlaLink="H42" lockText="1" noThreeD="1"/>
</file>

<file path=xl/ctrlProps/ctrlProp99.xml><?xml version="1.0" encoding="utf-8"?>
<formControlPr xmlns="http://schemas.microsoft.com/office/spreadsheetml/2009/9/main" objectType="CheckBox" checked="Mixed" fmlaLink="H103" lockText="1" noThreeD="1"/>
</file>

<file path=xl/ctrlProps/ctrlProp990.xml><?xml version="1.0" encoding="utf-8"?>
<formControlPr xmlns="http://schemas.microsoft.com/office/spreadsheetml/2009/9/main" objectType="CheckBox" fmlaLink="H43" lockText="1" noThreeD="1"/>
</file>

<file path=xl/ctrlProps/ctrlProp991.xml><?xml version="1.0" encoding="utf-8"?>
<formControlPr xmlns="http://schemas.microsoft.com/office/spreadsheetml/2009/9/main" objectType="CheckBox" fmlaLink="H44" lockText="1" noThreeD="1"/>
</file>

<file path=xl/ctrlProps/ctrlProp992.xml><?xml version="1.0" encoding="utf-8"?>
<formControlPr xmlns="http://schemas.microsoft.com/office/spreadsheetml/2009/9/main" objectType="CheckBox" fmlaLink="H45" lockText="1" noThreeD="1"/>
</file>

<file path=xl/ctrlProps/ctrlProp993.xml><?xml version="1.0" encoding="utf-8"?>
<formControlPr xmlns="http://schemas.microsoft.com/office/spreadsheetml/2009/9/main" objectType="CheckBox" fmlaLink="H48" lockText="1" noThreeD="1"/>
</file>

<file path=xl/ctrlProps/ctrlProp994.xml><?xml version="1.0" encoding="utf-8"?>
<formControlPr xmlns="http://schemas.microsoft.com/office/spreadsheetml/2009/9/main" objectType="CheckBox" fmlaLink="H49" lockText="1" noThreeD="1"/>
</file>

<file path=xl/ctrlProps/ctrlProp995.xml><?xml version="1.0" encoding="utf-8"?>
<formControlPr xmlns="http://schemas.microsoft.com/office/spreadsheetml/2009/9/main" objectType="CheckBox" fmlaLink="H50" lockText="1" noThreeD="1"/>
</file>

<file path=xl/ctrlProps/ctrlProp996.xml><?xml version="1.0" encoding="utf-8"?>
<formControlPr xmlns="http://schemas.microsoft.com/office/spreadsheetml/2009/9/main" objectType="CheckBox" fmlaLink="H52" lockText="1" noThreeD="1"/>
</file>

<file path=xl/ctrlProps/ctrlProp997.xml><?xml version="1.0" encoding="utf-8"?>
<formControlPr xmlns="http://schemas.microsoft.com/office/spreadsheetml/2009/9/main" objectType="CheckBox" fmlaLink="H53" lockText="1" noThreeD="1"/>
</file>

<file path=xl/ctrlProps/ctrlProp998.xml><?xml version="1.0" encoding="utf-8"?>
<formControlPr xmlns="http://schemas.microsoft.com/office/spreadsheetml/2009/9/main" objectType="CheckBox" fmlaLink="H55" lockText="1" noThreeD="1"/>
</file>

<file path=xl/ctrlProps/ctrlProp999.xml><?xml version="1.0" encoding="utf-8"?>
<formControlPr xmlns="http://schemas.microsoft.com/office/spreadsheetml/2009/9/main" objectType="CheckBox" fmlaLink="H5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2962275</xdr:colOff>
          <xdr:row>20</xdr:row>
          <xdr:rowOff>180975</xdr:rowOff>
        </xdr:from>
        <xdr:to>
          <xdr:col>3</xdr:col>
          <xdr:colOff>0</xdr:colOff>
          <xdr:row>22</xdr:row>
          <xdr:rowOff>0</xdr:rowOff>
        </xdr:to>
        <xdr:sp macro="" textlink="">
          <xdr:nvSpPr>
            <xdr:cNvPr id="49153" name="checkbox_C20" hidden="1">
              <a:extLst>
                <a:ext uri="{63B3BB69-23CF-44E3-9099-C40C66FF867C}">
                  <a14:compatExt spid="_x0000_s49153"/>
                </a:ext>
                <a:ext uri="{FF2B5EF4-FFF2-40B4-BE49-F238E27FC236}">
                  <a16:creationId xmlns:a16="http://schemas.microsoft.com/office/drawing/2014/main" id="{00000000-0008-0000-0000-000001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27</xdr:row>
          <xdr:rowOff>28575</xdr:rowOff>
        </xdr:from>
        <xdr:to>
          <xdr:col>3</xdr:col>
          <xdr:colOff>0</xdr:colOff>
          <xdr:row>28</xdr:row>
          <xdr:rowOff>0</xdr:rowOff>
        </xdr:to>
        <xdr:sp macro="" textlink="">
          <xdr:nvSpPr>
            <xdr:cNvPr id="49154" name="checkbox_C26" hidden="1">
              <a:extLst>
                <a:ext uri="{63B3BB69-23CF-44E3-9099-C40C66FF867C}">
                  <a14:compatExt spid="_x0000_s49154"/>
                </a:ext>
                <a:ext uri="{FF2B5EF4-FFF2-40B4-BE49-F238E27FC236}">
                  <a16:creationId xmlns:a16="http://schemas.microsoft.com/office/drawing/2014/main" id="{00000000-0008-0000-0000-000002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27</xdr:row>
          <xdr:rowOff>914400</xdr:rowOff>
        </xdr:from>
        <xdr:to>
          <xdr:col>3</xdr:col>
          <xdr:colOff>0</xdr:colOff>
          <xdr:row>29</xdr:row>
          <xdr:rowOff>0</xdr:rowOff>
        </xdr:to>
        <xdr:sp macro="" textlink="">
          <xdr:nvSpPr>
            <xdr:cNvPr id="49155" name="checkbox_C27" hidden="1">
              <a:extLst>
                <a:ext uri="{63B3BB69-23CF-44E3-9099-C40C66FF867C}">
                  <a14:compatExt spid="_x0000_s49155"/>
                </a:ext>
                <a:ext uri="{FF2B5EF4-FFF2-40B4-BE49-F238E27FC236}">
                  <a16:creationId xmlns:a16="http://schemas.microsoft.com/office/drawing/2014/main" id="{00000000-0008-0000-0000-000003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28</xdr:row>
          <xdr:rowOff>723900</xdr:rowOff>
        </xdr:from>
        <xdr:to>
          <xdr:col>3</xdr:col>
          <xdr:colOff>0</xdr:colOff>
          <xdr:row>29</xdr:row>
          <xdr:rowOff>1028700</xdr:rowOff>
        </xdr:to>
        <xdr:sp macro="" textlink="">
          <xdr:nvSpPr>
            <xdr:cNvPr id="49156" name="checkbox_C28" hidden="1">
              <a:extLst>
                <a:ext uri="{63B3BB69-23CF-44E3-9099-C40C66FF867C}">
                  <a14:compatExt spid="_x0000_s49156"/>
                </a:ext>
                <a:ext uri="{FF2B5EF4-FFF2-40B4-BE49-F238E27FC236}">
                  <a16:creationId xmlns:a16="http://schemas.microsoft.com/office/drawing/2014/main" id="{00000000-0008-0000-0000-000004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31</xdr:row>
          <xdr:rowOff>0</xdr:rowOff>
        </xdr:from>
        <xdr:to>
          <xdr:col>3</xdr:col>
          <xdr:colOff>0</xdr:colOff>
          <xdr:row>32</xdr:row>
          <xdr:rowOff>190500</xdr:rowOff>
        </xdr:to>
        <xdr:sp macro="" textlink="">
          <xdr:nvSpPr>
            <xdr:cNvPr id="49158" name="checkbox_C31" hidden="1">
              <a:extLst>
                <a:ext uri="{63B3BB69-23CF-44E3-9099-C40C66FF867C}">
                  <a14:compatExt spid="_x0000_s49158"/>
                </a:ext>
                <a:ext uri="{FF2B5EF4-FFF2-40B4-BE49-F238E27FC236}">
                  <a16:creationId xmlns:a16="http://schemas.microsoft.com/office/drawing/2014/main" id="{00000000-0008-0000-0000-000006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31</xdr:row>
          <xdr:rowOff>533400</xdr:rowOff>
        </xdr:from>
        <xdr:to>
          <xdr:col>3</xdr:col>
          <xdr:colOff>0</xdr:colOff>
          <xdr:row>33</xdr:row>
          <xdr:rowOff>0</xdr:rowOff>
        </xdr:to>
        <xdr:sp macro="" textlink="">
          <xdr:nvSpPr>
            <xdr:cNvPr id="49159" name="checkbox_C32" hidden="1">
              <a:extLst>
                <a:ext uri="{63B3BB69-23CF-44E3-9099-C40C66FF867C}">
                  <a14:compatExt spid="_x0000_s49159"/>
                </a:ext>
                <a:ext uri="{FF2B5EF4-FFF2-40B4-BE49-F238E27FC236}">
                  <a16:creationId xmlns:a16="http://schemas.microsoft.com/office/drawing/2014/main" id="{00000000-0008-0000-0000-000007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32</xdr:row>
          <xdr:rowOff>1104900</xdr:rowOff>
        </xdr:from>
        <xdr:to>
          <xdr:col>3</xdr:col>
          <xdr:colOff>0</xdr:colOff>
          <xdr:row>34</xdr:row>
          <xdr:rowOff>0</xdr:rowOff>
        </xdr:to>
        <xdr:sp macro="" textlink="">
          <xdr:nvSpPr>
            <xdr:cNvPr id="49160" name="checkbox_C33" hidden="1">
              <a:extLst>
                <a:ext uri="{63B3BB69-23CF-44E3-9099-C40C66FF867C}">
                  <a14:compatExt spid="_x0000_s49160"/>
                </a:ext>
                <a:ext uri="{FF2B5EF4-FFF2-40B4-BE49-F238E27FC236}">
                  <a16:creationId xmlns:a16="http://schemas.microsoft.com/office/drawing/2014/main" id="{00000000-0008-0000-0000-000008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33</xdr:row>
          <xdr:rowOff>342900</xdr:rowOff>
        </xdr:from>
        <xdr:to>
          <xdr:col>3</xdr:col>
          <xdr:colOff>0</xdr:colOff>
          <xdr:row>35</xdr:row>
          <xdr:rowOff>0</xdr:rowOff>
        </xdr:to>
        <xdr:sp macro="" textlink="">
          <xdr:nvSpPr>
            <xdr:cNvPr id="49161" name="checkbox_C34" hidden="1">
              <a:extLst>
                <a:ext uri="{63B3BB69-23CF-44E3-9099-C40C66FF867C}">
                  <a14:compatExt spid="_x0000_s49161"/>
                </a:ext>
                <a:ext uri="{FF2B5EF4-FFF2-40B4-BE49-F238E27FC236}">
                  <a16:creationId xmlns:a16="http://schemas.microsoft.com/office/drawing/2014/main" id="{00000000-0008-0000-0000-000009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37</xdr:row>
          <xdr:rowOff>114300</xdr:rowOff>
        </xdr:from>
        <xdr:to>
          <xdr:col>3</xdr:col>
          <xdr:colOff>0</xdr:colOff>
          <xdr:row>39</xdr:row>
          <xdr:rowOff>0</xdr:rowOff>
        </xdr:to>
        <xdr:sp macro="" textlink="">
          <xdr:nvSpPr>
            <xdr:cNvPr id="49163" name="checkbox_C37" hidden="1">
              <a:extLst>
                <a:ext uri="{63B3BB69-23CF-44E3-9099-C40C66FF867C}">
                  <a14:compatExt spid="_x0000_s49163"/>
                </a:ext>
                <a:ext uri="{FF2B5EF4-FFF2-40B4-BE49-F238E27FC236}">
                  <a16:creationId xmlns:a16="http://schemas.microsoft.com/office/drawing/2014/main" id="{00000000-0008-0000-0000-00000B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38</xdr:row>
          <xdr:rowOff>1143000</xdr:rowOff>
        </xdr:from>
        <xdr:to>
          <xdr:col>3</xdr:col>
          <xdr:colOff>0</xdr:colOff>
          <xdr:row>39</xdr:row>
          <xdr:rowOff>523875</xdr:rowOff>
        </xdr:to>
        <xdr:sp macro="" textlink="">
          <xdr:nvSpPr>
            <xdr:cNvPr id="49164" name="checkbox_C38" hidden="1">
              <a:extLst>
                <a:ext uri="{63B3BB69-23CF-44E3-9099-C40C66FF867C}">
                  <a14:compatExt spid="_x0000_s49164"/>
                </a:ext>
                <a:ext uri="{FF2B5EF4-FFF2-40B4-BE49-F238E27FC236}">
                  <a16:creationId xmlns:a16="http://schemas.microsoft.com/office/drawing/2014/main" id="{00000000-0008-0000-0000-00000C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39</xdr:row>
          <xdr:rowOff>523875</xdr:rowOff>
        </xdr:from>
        <xdr:to>
          <xdr:col>3</xdr:col>
          <xdr:colOff>0</xdr:colOff>
          <xdr:row>41</xdr:row>
          <xdr:rowOff>0</xdr:rowOff>
        </xdr:to>
        <xdr:sp macro="" textlink="">
          <xdr:nvSpPr>
            <xdr:cNvPr id="49165" name="checkbox_C39" hidden="1">
              <a:extLst>
                <a:ext uri="{63B3BB69-23CF-44E3-9099-C40C66FF867C}">
                  <a14:compatExt spid="_x0000_s49165"/>
                </a:ext>
                <a:ext uri="{FF2B5EF4-FFF2-40B4-BE49-F238E27FC236}">
                  <a16:creationId xmlns:a16="http://schemas.microsoft.com/office/drawing/2014/main" id="{00000000-0008-0000-0000-00000D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46</xdr:row>
          <xdr:rowOff>142875</xdr:rowOff>
        </xdr:from>
        <xdr:to>
          <xdr:col>3</xdr:col>
          <xdr:colOff>0</xdr:colOff>
          <xdr:row>48</xdr:row>
          <xdr:rowOff>38100</xdr:rowOff>
        </xdr:to>
        <xdr:sp macro="" textlink="">
          <xdr:nvSpPr>
            <xdr:cNvPr id="49166" name="checkbox_C46" hidden="1">
              <a:extLst>
                <a:ext uri="{63B3BB69-23CF-44E3-9099-C40C66FF867C}">
                  <a14:compatExt spid="_x0000_s49166"/>
                </a:ext>
                <a:ext uri="{FF2B5EF4-FFF2-40B4-BE49-F238E27FC236}">
                  <a16:creationId xmlns:a16="http://schemas.microsoft.com/office/drawing/2014/main" id="{00000000-0008-0000-0000-00000E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48</xdr:row>
          <xdr:rowOff>0</xdr:rowOff>
        </xdr:from>
        <xdr:to>
          <xdr:col>3</xdr:col>
          <xdr:colOff>0</xdr:colOff>
          <xdr:row>49</xdr:row>
          <xdr:rowOff>28575</xdr:rowOff>
        </xdr:to>
        <xdr:sp macro="" textlink="">
          <xdr:nvSpPr>
            <xdr:cNvPr id="49167" name="checkbox_C47" hidden="1">
              <a:extLst>
                <a:ext uri="{63B3BB69-23CF-44E3-9099-C40C66FF867C}">
                  <a14:compatExt spid="_x0000_s49167"/>
                </a:ext>
                <a:ext uri="{FF2B5EF4-FFF2-40B4-BE49-F238E27FC236}">
                  <a16:creationId xmlns:a16="http://schemas.microsoft.com/office/drawing/2014/main" id="{00000000-0008-0000-0000-00000F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50</xdr:row>
          <xdr:rowOff>190500</xdr:rowOff>
        </xdr:from>
        <xdr:to>
          <xdr:col>3</xdr:col>
          <xdr:colOff>0</xdr:colOff>
          <xdr:row>52</xdr:row>
          <xdr:rowOff>0</xdr:rowOff>
        </xdr:to>
        <xdr:sp macro="" textlink="">
          <xdr:nvSpPr>
            <xdr:cNvPr id="49168" name="checkbox_C50" hidden="1">
              <a:extLst>
                <a:ext uri="{63B3BB69-23CF-44E3-9099-C40C66FF867C}">
                  <a14:compatExt spid="_x0000_s49168"/>
                </a:ext>
                <a:ext uri="{FF2B5EF4-FFF2-40B4-BE49-F238E27FC236}">
                  <a16:creationId xmlns:a16="http://schemas.microsoft.com/office/drawing/2014/main" id="{00000000-0008-0000-0000-000010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51</xdr:row>
          <xdr:rowOff>342900</xdr:rowOff>
        </xdr:from>
        <xdr:to>
          <xdr:col>3</xdr:col>
          <xdr:colOff>0</xdr:colOff>
          <xdr:row>52</xdr:row>
          <xdr:rowOff>342900</xdr:rowOff>
        </xdr:to>
        <xdr:sp macro="" textlink="">
          <xdr:nvSpPr>
            <xdr:cNvPr id="49169" name="checkbox_C51" hidden="1">
              <a:extLst>
                <a:ext uri="{63B3BB69-23CF-44E3-9099-C40C66FF867C}">
                  <a14:compatExt spid="_x0000_s49169"/>
                </a:ext>
                <a:ext uri="{FF2B5EF4-FFF2-40B4-BE49-F238E27FC236}">
                  <a16:creationId xmlns:a16="http://schemas.microsoft.com/office/drawing/2014/main" id="{00000000-0008-0000-0000-000011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55</xdr:row>
          <xdr:rowOff>419100</xdr:rowOff>
        </xdr:from>
        <xdr:to>
          <xdr:col>3</xdr:col>
          <xdr:colOff>28575</xdr:colOff>
          <xdr:row>57</xdr:row>
          <xdr:rowOff>28575</xdr:rowOff>
        </xdr:to>
        <xdr:sp macro="" textlink="">
          <xdr:nvSpPr>
            <xdr:cNvPr id="49170" name="checkbox_C54" hidden="1">
              <a:extLst>
                <a:ext uri="{63B3BB69-23CF-44E3-9099-C40C66FF867C}">
                  <a14:compatExt spid="_x0000_s49170"/>
                </a:ext>
                <a:ext uri="{FF2B5EF4-FFF2-40B4-BE49-F238E27FC236}">
                  <a16:creationId xmlns:a16="http://schemas.microsoft.com/office/drawing/2014/main" id="{00000000-0008-0000-0000-000012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58</xdr:row>
          <xdr:rowOff>28575</xdr:rowOff>
        </xdr:from>
        <xdr:to>
          <xdr:col>3</xdr:col>
          <xdr:colOff>66675</xdr:colOff>
          <xdr:row>59</xdr:row>
          <xdr:rowOff>28575</xdr:rowOff>
        </xdr:to>
        <xdr:sp macro="" textlink="">
          <xdr:nvSpPr>
            <xdr:cNvPr id="49171" name="checkbox_C56" hidden="1">
              <a:extLst>
                <a:ext uri="{63B3BB69-23CF-44E3-9099-C40C66FF867C}">
                  <a14:compatExt spid="_x0000_s49171"/>
                </a:ext>
                <a:ext uri="{FF2B5EF4-FFF2-40B4-BE49-F238E27FC236}">
                  <a16:creationId xmlns:a16="http://schemas.microsoft.com/office/drawing/2014/main" id="{00000000-0008-0000-0000-000013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61</xdr:row>
          <xdr:rowOff>0</xdr:rowOff>
        </xdr:from>
        <xdr:to>
          <xdr:col>3</xdr:col>
          <xdr:colOff>0</xdr:colOff>
          <xdr:row>62</xdr:row>
          <xdr:rowOff>0</xdr:rowOff>
        </xdr:to>
        <xdr:sp macro="" textlink="">
          <xdr:nvSpPr>
            <xdr:cNvPr id="49173" name="checkbox_C59" hidden="1">
              <a:extLst>
                <a:ext uri="{63B3BB69-23CF-44E3-9099-C40C66FF867C}">
                  <a14:compatExt spid="_x0000_s49173"/>
                </a:ext>
                <a:ext uri="{FF2B5EF4-FFF2-40B4-BE49-F238E27FC236}">
                  <a16:creationId xmlns:a16="http://schemas.microsoft.com/office/drawing/2014/main" id="{00000000-0008-0000-0000-000015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64</xdr:row>
          <xdr:rowOff>180975</xdr:rowOff>
        </xdr:from>
        <xdr:to>
          <xdr:col>3</xdr:col>
          <xdr:colOff>0</xdr:colOff>
          <xdr:row>66</xdr:row>
          <xdr:rowOff>0</xdr:rowOff>
        </xdr:to>
        <xdr:sp macro="" textlink="">
          <xdr:nvSpPr>
            <xdr:cNvPr id="49174" name="checkbox_C62" hidden="1">
              <a:extLst>
                <a:ext uri="{63B3BB69-23CF-44E3-9099-C40C66FF867C}">
                  <a14:compatExt spid="_x0000_s49174"/>
                </a:ext>
                <a:ext uri="{FF2B5EF4-FFF2-40B4-BE49-F238E27FC236}">
                  <a16:creationId xmlns:a16="http://schemas.microsoft.com/office/drawing/2014/main" id="{00000000-0008-0000-0000-000016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65</xdr:row>
          <xdr:rowOff>333375</xdr:rowOff>
        </xdr:from>
        <xdr:to>
          <xdr:col>3</xdr:col>
          <xdr:colOff>0</xdr:colOff>
          <xdr:row>67</xdr:row>
          <xdr:rowOff>0</xdr:rowOff>
        </xdr:to>
        <xdr:sp macro="" textlink="">
          <xdr:nvSpPr>
            <xdr:cNvPr id="49175" name="checkbox_C63" hidden="1">
              <a:extLst>
                <a:ext uri="{63B3BB69-23CF-44E3-9099-C40C66FF867C}">
                  <a14:compatExt spid="_x0000_s49175"/>
                </a:ext>
                <a:ext uri="{FF2B5EF4-FFF2-40B4-BE49-F238E27FC236}">
                  <a16:creationId xmlns:a16="http://schemas.microsoft.com/office/drawing/2014/main" id="{00000000-0008-0000-0000-000017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68</xdr:row>
          <xdr:rowOff>180975</xdr:rowOff>
        </xdr:from>
        <xdr:to>
          <xdr:col>3</xdr:col>
          <xdr:colOff>0</xdr:colOff>
          <xdr:row>70</xdr:row>
          <xdr:rowOff>0</xdr:rowOff>
        </xdr:to>
        <xdr:sp macro="" textlink="">
          <xdr:nvSpPr>
            <xdr:cNvPr id="49176" name="checkbox_C66" hidden="1">
              <a:extLst>
                <a:ext uri="{63B3BB69-23CF-44E3-9099-C40C66FF867C}">
                  <a14:compatExt spid="_x0000_s49176"/>
                </a:ext>
                <a:ext uri="{FF2B5EF4-FFF2-40B4-BE49-F238E27FC236}">
                  <a16:creationId xmlns:a16="http://schemas.microsoft.com/office/drawing/2014/main" id="{00000000-0008-0000-0000-000018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69</xdr:row>
          <xdr:rowOff>333375</xdr:rowOff>
        </xdr:from>
        <xdr:to>
          <xdr:col>3</xdr:col>
          <xdr:colOff>0</xdr:colOff>
          <xdr:row>71</xdr:row>
          <xdr:rowOff>0</xdr:rowOff>
        </xdr:to>
        <xdr:sp macro="" textlink="">
          <xdr:nvSpPr>
            <xdr:cNvPr id="49177" name="checkbox_C67" hidden="1">
              <a:extLst>
                <a:ext uri="{63B3BB69-23CF-44E3-9099-C40C66FF867C}">
                  <a14:compatExt spid="_x0000_s49177"/>
                </a:ext>
                <a:ext uri="{FF2B5EF4-FFF2-40B4-BE49-F238E27FC236}">
                  <a16:creationId xmlns:a16="http://schemas.microsoft.com/office/drawing/2014/main" id="{00000000-0008-0000-0000-000019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72</xdr:row>
          <xdr:rowOff>180975</xdr:rowOff>
        </xdr:from>
        <xdr:to>
          <xdr:col>3</xdr:col>
          <xdr:colOff>0</xdr:colOff>
          <xdr:row>74</xdr:row>
          <xdr:rowOff>0</xdr:rowOff>
        </xdr:to>
        <xdr:sp macro="" textlink="">
          <xdr:nvSpPr>
            <xdr:cNvPr id="49179" name="checkbox_C71" hidden="1">
              <a:extLst>
                <a:ext uri="{63B3BB69-23CF-44E3-9099-C40C66FF867C}">
                  <a14:compatExt spid="_x0000_s49179"/>
                </a:ext>
                <a:ext uri="{FF2B5EF4-FFF2-40B4-BE49-F238E27FC236}">
                  <a16:creationId xmlns:a16="http://schemas.microsoft.com/office/drawing/2014/main" id="{00000000-0008-0000-0000-00001B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73</xdr:row>
          <xdr:rowOff>304800</xdr:rowOff>
        </xdr:from>
        <xdr:to>
          <xdr:col>3</xdr:col>
          <xdr:colOff>0</xdr:colOff>
          <xdr:row>75</xdr:row>
          <xdr:rowOff>38100</xdr:rowOff>
        </xdr:to>
        <xdr:sp macro="" textlink="">
          <xdr:nvSpPr>
            <xdr:cNvPr id="49180" name="checkbox_C72" hidden="1">
              <a:extLst>
                <a:ext uri="{63B3BB69-23CF-44E3-9099-C40C66FF867C}">
                  <a14:compatExt spid="_x0000_s49180"/>
                </a:ext>
                <a:ext uri="{FF2B5EF4-FFF2-40B4-BE49-F238E27FC236}">
                  <a16:creationId xmlns:a16="http://schemas.microsoft.com/office/drawing/2014/main" id="{00000000-0008-0000-0000-00001C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180975</xdr:rowOff>
        </xdr:from>
        <xdr:to>
          <xdr:col>4</xdr:col>
          <xdr:colOff>0</xdr:colOff>
          <xdr:row>22</xdr:row>
          <xdr:rowOff>0</xdr:rowOff>
        </xdr:to>
        <xdr:sp macro="" textlink="">
          <xdr:nvSpPr>
            <xdr:cNvPr id="49183" name="checkbox_D20" hidden="1">
              <a:extLst>
                <a:ext uri="{63B3BB69-23CF-44E3-9099-C40C66FF867C}">
                  <a14:compatExt spid="_x0000_s49183"/>
                </a:ext>
                <a:ext uri="{FF2B5EF4-FFF2-40B4-BE49-F238E27FC236}">
                  <a16:creationId xmlns:a16="http://schemas.microsoft.com/office/drawing/2014/main" id="{00000000-0008-0000-0000-00001F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152400</xdr:rowOff>
        </xdr:from>
        <xdr:to>
          <xdr:col>4</xdr:col>
          <xdr:colOff>0</xdr:colOff>
          <xdr:row>28</xdr:row>
          <xdr:rowOff>0</xdr:rowOff>
        </xdr:to>
        <xdr:sp macro="" textlink="">
          <xdr:nvSpPr>
            <xdr:cNvPr id="49184" name="checkbox_D26" hidden="1">
              <a:extLst>
                <a:ext uri="{63B3BB69-23CF-44E3-9099-C40C66FF867C}">
                  <a14:compatExt spid="_x0000_s49184"/>
                </a:ext>
                <a:ext uri="{FF2B5EF4-FFF2-40B4-BE49-F238E27FC236}">
                  <a16:creationId xmlns:a16="http://schemas.microsoft.com/office/drawing/2014/main" id="{00000000-0008-0000-0000-000020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914400</xdr:rowOff>
        </xdr:from>
        <xdr:to>
          <xdr:col>4</xdr:col>
          <xdr:colOff>0</xdr:colOff>
          <xdr:row>29</xdr:row>
          <xdr:rowOff>0</xdr:rowOff>
        </xdr:to>
        <xdr:sp macro="" textlink="">
          <xdr:nvSpPr>
            <xdr:cNvPr id="49185" name="checkbox_D27" hidden="1">
              <a:extLst>
                <a:ext uri="{63B3BB69-23CF-44E3-9099-C40C66FF867C}">
                  <a14:compatExt spid="_x0000_s49185"/>
                </a:ext>
                <a:ext uri="{FF2B5EF4-FFF2-40B4-BE49-F238E27FC236}">
                  <a16:creationId xmlns:a16="http://schemas.microsoft.com/office/drawing/2014/main" id="{00000000-0008-0000-0000-000021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723900</xdr:rowOff>
        </xdr:from>
        <xdr:to>
          <xdr:col>4</xdr:col>
          <xdr:colOff>0</xdr:colOff>
          <xdr:row>29</xdr:row>
          <xdr:rowOff>1028700</xdr:rowOff>
        </xdr:to>
        <xdr:sp macro="" textlink="">
          <xdr:nvSpPr>
            <xdr:cNvPr id="49186" name="checkbox_D28" hidden="1">
              <a:extLst>
                <a:ext uri="{63B3BB69-23CF-44E3-9099-C40C66FF867C}">
                  <a14:compatExt spid="_x0000_s49186"/>
                </a:ext>
                <a:ext uri="{FF2B5EF4-FFF2-40B4-BE49-F238E27FC236}">
                  <a16:creationId xmlns:a16="http://schemas.microsoft.com/office/drawing/2014/main" id="{00000000-0008-0000-0000-000022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4</xdr:col>
          <xdr:colOff>0</xdr:colOff>
          <xdr:row>32</xdr:row>
          <xdr:rowOff>190500</xdr:rowOff>
        </xdr:to>
        <xdr:sp macro="" textlink="">
          <xdr:nvSpPr>
            <xdr:cNvPr id="49188" name="checkbox_D31" hidden="1">
              <a:extLst>
                <a:ext uri="{63B3BB69-23CF-44E3-9099-C40C66FF867C}">
                  <a14:compatExt spid="_x0000_s49188"/>
                </a:ext>
                <a:ext uri="{FF2B5EF4-FFF2-40B4-BE49-F238E27FC236}">
                  <a16:creationId xmlns:a16="http://schemas.microsoft.com/office/drawing/2014/main" id="{00000000-0008-0000-0000-000024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533400</xdr:rowOff>
        </xdr:from>
        <xdr:to>
          <xdr:col>4</xdr:col>
          <xdr:colOff>0</xdr:colOff>
          <xdr:row>33</xdr:row>
          <xdr:rowOff>0</xdr:rowOff>
        </xdr:to>
        <xdr:sp macro="" textlink="">
          <xdr:nvSpPr>
            <xdr:cNvPr id="49189" name="checkbox_D32" hidden="1">
              <a:extLst>
                <a:ext uri="{63B3BB69-23CF-44E3-9099-C40C66FF867C}">
                  <a14:compatExt spid="_x0000_s49189"/>
                </a:ext>
                <a:ext uri="{FF2B5EF4-FFF2-40B4-BE49-F238E27FC236}">
                  <a16:creationId xmlns:a16="http://schemas.microsoft.com/office/drawing/2014/main" id="{00000000-0008-0000-0000-000025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1104900</xdr:rowOff>
        </xdr:from>
        <xdr:to>
          <xdr:col>4</xdr:col>
          <xdr:colOff>0</xdr:colOff>
          <xdr:row>34</xdr:row>
          <xdr:rowOff>0</xdr:rowOff>
        </xdr:to>
        <xdr:sp macro="" textlink="">
          <xdr:nvSpPr>
            <xdr:cNvPr id="49190" name="checkbox_D33" hidden="1">
              <a:extLst>
                <a:ext uri="{63B3BB69-23CF-44E3-9099-C40C66FF867C}">
                  <a14:compatExt spid="_x0000_s49190"/>
                </a:ext>
                <a:ext uri="{FF2B5EF4-FFF2-40B4-BE49-F238E27FC236}">
                  <a16:creationId xmlns:a16="http://schemas.microsoft.com/office/drawing/2014/main" id="{00000000-0008-0000-0000-000026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342900</xdr:rowOff>
        </xdr:from>
        <xdr:to>
          <xdr:col>4</xdr:col>
          <xdr:colOff>0</xdr:colOff>
          <xdr:row>35</xdr:row>
          <xdr:rowOff>0</xdr:rowOff>
        </xdr:to>
        <xdr:sp macro="" textlink="">
          <xdr:nvSpPr>
            <xdr:cNvPr id="49191" name="checkbox_D34" hidden="1">
              <a:extLst>
                <a:ext uri="{63B3BB69-23CF-44E3-9099-C40C66FF867C}">
                  <a14:compatExt spid="_x0000_s49191"/>
                </a:ext>
                <a:ext uri="{FF2B5EF4-FFF2-40B4-BE49-F238E27FC236}">
                  <a16:creationId xmlns:a16="http://schemas.microsoft.com/office/drawing/2014/main" id="{00000000-0008-0000-0000-000027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561975</xdr:rowOff>
        </xdr:from>
        <xdr:to>
          <xdr:col>4</xdr:col>
          <xdr:colOff>0</xdr:colOff>
          <xdr:row>37</xdr:row>
          <xdr:rowOff>0</xdr:rowOff>
        </xdr:to>
        <xdr:sp macro="" textlink="">
          <xdr:nvSpPr>
            <xdr:cNvPr id="49192" name="checkbox_D35" hidden="1">
              <a:extLst>
                <a:ext uri="{63B3BB69-23CF-44E3-9099-C40C66FF867C}">
                  <a14:compatExt spid="_x0000_s49192"/>
                </a:ext>
                <a:ext uri="{FF2B5EF4-FFF2-40B4-BE49-F238E27FC236}">
                  <a16:creationId xmlns:a16="http://schemas.microsoft.com/office/drawing/2014/main" id="{00000000-0008-0000-0000-000028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114300</xdr:rowOff>
        </xdr:from>
        <xdr:to>
          <xdr:col>4</xdr:col>
          <xdr:colOff>0</xdr:colOff>
          <xdr:row>39</xdr:row>
          <xdr:rowOff>0</xdr:rowOff>
        </xdr:to>
        <xdr:sp macro="" textlink="">
          <xdr:nvSpPr>
            <xdr:cNvPr id="49193" name="checkbox_D37" hidden="1">
              <a:extLst>
                <a:ext uri="{63B3BB69-23CF-44E3-9099-C40C66FF867C}">
                  <a14:compatExt spid="_x0000_s49193"/>
                </a:ext>
                <a:ext uri="{FF2B5EF4-FFF2-40B4-BE49-F238E27FC236}">
                  <a16:creationId xmlns:a16="http://schemas.microsoft.com/office/drawing/2014/main" id="{00000000-0008-0000-0000-000029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1143000</xdr:rowOff>
        </xdr:from>
        <xdr:to>
          <xdr:col>4</xdr:col>
          <xdr:colOff>0</xdr:colOff>
          <xdr:row>39</xdr:row>
          <xdr:rowOff>523875</xdr:rowOff>
        </xdr:to>
        <xdr:sp macro="" textlink="">
          <xdr:nvSpPr>
            <xdr:cNvPr id="49194" name="checkbox_D38" hidden="1">
              <a:extLst>
                <a:ext uri="{63B3BB69-23CF-44E3-9099-C40C66FF867C}">
                  <a14:compatExt spid="_x0000_s49194"/>
                </a:ext>
                <a:ext uri="{FF2B5EF4-FFF2-40B4-BE49-F238E27FC236}">
                  <a16:creationId xmlns:a16="http://schemas.microsoft.com/office/drawing/2014/main" id="{00000000-0008-0000-0000-00002A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523875</xdr:rowOff>
        </xdr:from>
        <xdr:to>
          <xdr:col>4</xdr:col>
          <xdr:colOff>0</xdr:colOff>
          <xdr:row>41</xdr:row>
          <xdr:rowOff>0</xdr:rowOff>
        </xdr:to>
        <xdr:sp macro="" textlink="">
          <xdr:nvSpPr>
            <xdr:cNvPr id="49195" name="checkbox_D39" hidden="1">
              <a:extLst>
                <a:ext uri="{63B3BB69-23CF-44E3-9099-C40C66FF867C}">
                  <a14:compatExt spid="_x0000_s49195"/>
                </a:ext>
                <a:ext uri="{FF2B5EF4-FFF2-40B4-BE49-F238E27FC236}">
                  <a16:creationId xmlns:a16="http://schemas.microsoft.com/office/drawing/2014/main" id="{00000000-0008-0000-0000-00002B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180975</xdr:rowOff>
        </xdr:from>
        <xdr:to>
          <xdr:col>4</xdr:col>
          <xdr:colOff>0</xdr:colOff>
          <xdr:row>48</xdr:row>
          <xdr:rowOff>28575</xdr:rowOff>
        </xdr:to>
        <xdr:sp macro="" textlink="">
          <xdr:nvSpPr>
            <xdr:cNvPr id="49196" name="checkbox_D46" hidden="1">
              <a:extLst>
                <a:ext uri="{63B3BB69-23CF-44E3-9099-C40C66FF867C}">
                  <a14:compatExt spid="_x0000_s49196"/>
                </a:ext>
                <a:ext uri="{FF2B5EF4-FFF2-40B4-BE49-F238E27FC236}">
                  <a16:creationId xmlns:a16="http://schemas.microsoft.com/office/drawing/2014/main" id="{00000000-0008-0000-0000-00002C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0</xdr:rowOff>
        </xdr:from>
        <xdr:to>
          <xdr:col>4</xdr:col>
          <xdr:colOff>0</xdr:colOff>
          <xdr:row>49</xdr:row>
          <xdr:rowOff>28575</xdr:rowOff>
        </xdr:to>
        <xdr:sp macro="" textlink="">
          <xdr:nvSpPr>
            <xdr:cNvPr id="49197" name="checkbox_D47" hidden="1">
              <a:extLst>
                <a:ext uri="{63B3BB69-23CF-44E3-9099-C40C66FF867C}">
                  <a14:compatExt spid="_x0000_s49197"/>
                </a:ext>
                <a:ext uri="{FF2B5EF4-FFF2-40B4-BE49-F238E27FC236}">
                  <a16:creationId xmlns:a16="http://schemas.microsoft.com/office/drawing/2014/main" id="{00000000-0008-0000-0000-00002D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190500</xdr:rowOff>
        </xdr:from>
        <xdr:to>
          <xdr:col>4</xdr:col>
          <xdr:colOff>0</xdr:colOff>
          <xdr:row>52</xdr:row>
          <xdr:rowOff>0</xdr:rowOff>
        </xdr:to>
        <xdr:sp macro="" textlink="">
          <xdr:nvSpPr>
            <xdr:cNvPr id="49198" name="checkbox_D50" hidden="1">
              <a:extLst>
                <a:ext uri="{63B3BB69-23CF-44E3-9099-C40C66FF867C}">
                  <a14:compatExt spid="_x0000_s49198"/>
                </a:ext>
                <a:ext uri="{FF2B5EF4-FFF2-40B4-BE49-F238E27FC236}">
                  <a16:creationId xmlns:a16="http://schemas.microsoft.com/office/drawing/2014/main" id="{00000000-0008-0000-0000-00002E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342900</xdr:rowOff>
        </xdr:from>
        <xdr:to>
          <xdr:col>4</xdr:col>
          <xdr:colOff>0</xdr:colOff>
          <xdr:row>52</xdr:row>
          <xdr:rowOff>342900</xdr:rowOff>
        </xdr:to>
        <xdr:sp macro="" textlink="">
          <xdr:nvSpPr>
            <xdr:cNvPr id="49199" name="checkbox_D51" hidden="1">
              <a:extLst>
                <a:ext uri="{63B3BB69-23CF-44E3-9099-C40C66FF867C}">
                  <a14:compatExt spid="_x0000_s49199"/>
                </a:ext>
                <a:ext uri="{FF2B5EF4-FFF2-40B4-BE49-F238E27FC236}">
                  <a16:creationId xmlns:a16="http://schemas.microsoft.com/office/drawing/2014/main" id="{00000000-0008-0000-0000-00002F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55</xdr:row>
          <xdr:rowOff>419100</xdr:rowOff>
        </xdr:from>
        <xdr:to>
          <xdr:col>4</xdr:col>
          <xdr:colOff>0</xdr:colOff>
          <xdr:row>57</xdr:row>
          <xdr:rowOff>28575</xdr:rowOff>
        </xdr:to>
        <xdr:sp macro="" textlink="">
          <xdr:nvSpPr>
            <xdr:cNvPr id="49200" name="checkbox_D54" hidden="1">
              <a:extLst>
                <a:ext uri="{63B3BB69-23CF-44E3-9099-C40C66FF867C}">
                  <a14:compatExt spid="_x0000_s49200"/>
                </a:ext>
                <a:ext uri="{FF2B5EF4-FFF2-40B4-BE49-F238E27FC236}">
                  <a16:creationId xmlns:a16="http://schemas.microsoft.com/office/drawing/2014/main" id="{00000000-0008-0000-0000-000030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28575</xdr:rowOff>
        </xdr:from>
        <xdr:to>
          <xdr:col>4</xdr:col>
          <xdr:colOff>0</xdr:colOff>
          <xdr:row>59</xdr:row>
          <xdr:rowOff>28575</xdr:rowOff>
        </xdr:to>
        <xdr:sp macro="" textlink="">
          <xdr:nvSpPr>
            <xdr:cNvPr id="49201" name="checkbox_D56" hidden="1">
              <a:extLst>
                <a:ext uri="{63B3BB69-23CF-44E3-9099-C40C66FF867C}">
                  <a14:compatExt spid="_x0000_s49201"/>
                </a:ext>
                <a:ext uri="{FF2B5EF4-FFF2-40B4-BE49-F238E27FC236}">
                  <a16:creationId xmlns:a16="http://schemas.microsoft.com/office/drawing/2014/main" id="{00000000-0008-0000-0000-000031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0</xdr:rowOff>
        </xdr:from>
        <xdr:to>
          <xdr:col>4</xdr:col>
          <xdr:colOff>0</xdr:colOff>
          <xdr:row>62</xdr:row>
          <xdr:rowOff>0</xdr:rowOff>
        </xdr:to>
        <xdr:sp macro="" textlink="">
          <xdr:nvSpPr>
            <xdr:cNvPr id="49203" name="checkbox_D59" hidden="1">
              <a:extLst>
                <a:ext uri="{63B3BB69-23CF-44E3-9099-C40C66FF867C}">
                  <a14:compatExt spid="_x0000_s49203"/>
                </a:ext>
                <a:ext uri="{FF2B5EF4-FFF2-40B4-BE49-F238E27FC236}">
                  <a16:creationId xmlns:a16="http://schemas.microsoft.com/office/drawing/2014/main" id="{00000000-0008-0000-0000-000033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64</xdr:row>
          <xdr:rowOff>180975</xdr:rowOff>
        </xdr:from>
        <xdr:to>
          <xdr:col>4</xdr:col>
          <xdr:colOff>0</xdr:colOff>
          <xdr:row>66</xdr:row>
          <xdr:rowOff>0</xdr:rowOff>
        </xdr:to>
        <xdr:sp macro="" textlink="">
          <xdr:nvSpPr>
            <xdr:cNvPr id="49204" name="checkbox_D62" hidden="1">
              <a:extLst>
                <a:ext uri="{63B3BB69-23CF-44E3-9099-C40C66FF867C}">
                  <a14:compatExt spid="_x0000_s49204"/>
                </a:ext>
                <a:ext uri="{FF2B5EF4-FFF2-40B4-BE49-F238E27FC236}">
                  <a16:creationId xmlns:a16="http://schemas.microsoft.com/office/drawing/2014/main" id="{00000000-0008-0000-0000-000034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333375</xdr:rowOff>
        </xdr:from>
        <xdr:to>
          <xdr:col>4</xdr:col>
          <xdr:colOff>0</xdr:colOff>
          <xdr:row>67</xdr:row>
          <xdr:rowOff>0</xdr:rowOff>
        </xdr:to>
        <xdr:sp macro="" textlink="">
          <xdr:nvSpPr>
            <xdr:cNvPr id="49205" name="checkbox_D63" hidden="1">
              <a:extLst>
                <a:ext uri="{63B3BB69-23CF-44E3-9099-C40C66FF867C}">
                  <a14:compatExt spid="_x0000_s49205"/>
                </a:ext>
                <a:ext uri="{FF2B5EF4-FFF2-40B4-BE49-F238E27FC236}">
                  <a16:creationId xmlns:a16="http://schemas.microsoft.com/office/drawing/2014/main" id="{00000000-0008-0000-0000-000035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68</xdr:row>
          <xdr:rowOff>180975</xdr:rowOff>
        </xdr:from>
        <xdr:to>
          <xdr:col>4</xdr:col>
          <xdr:colOff>0</xdr:colOff>
          <xdr:row>70</xdr:row>
          <xdr:rowOff>0</xdr:rowOff>
        </xdr:to>
        <xdr:sp macro="" textlink="">
          <xdr:nvSpPr>
            <xdr:cNvPr id="49206" name="checkbox_D66" hidden="1">
              <a:extLst>
                <a:ext uri="{63B3BB69-23CF-44E3-9099-C40C66FF867C}">
                  <a14:compatExt spid="_x0000_s49206"/>
                </a:ext>
                <a:ext uri="{FF2B5EF4-FFF2-40B4-BE49-F238E27FC236}">
                  <a16:creationId xmlns:a16="http://schemas.microsoft.com/office/drawing/2014/main" id="{00000000-0008-0000-0000-000036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69</xdr:row>
          <xdr:rowOff>333375</xdr:rowOff>
        </xdr:from>
        <xdr:to>
          <xdr:col>4</xdr:col>
          <xdr:colOff>0</xdr:colOff>
          <xdr:row>71</xdr:row>
          <xdr:rowOff>0</xdr:rowOff>
        </xdr:to>
        <xdr:sp macro="" textlink="">
          <xdr:nvSpPr>
            <xdr:cNvPr id="49207" name="checkbox_D67" hidden="1">
              <a:extLst>
                <a:ext uri="{63B3BB69-23CF-44E3-9099-C40C66FF867C}">
                  <a14:compatExt spid="_x0000_s49207"/>
                </a:ext>
                <a:ext uri="{FF2B5EF4-FFF2-40B4-BE49-F238E27FC236}">
                  <a16:creationId xmlns:a16="http://schemas.microsoft.com/office/drawing/2014/main" id="{00000000-0008-0000-0000-000037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180975</xdr:rowOff>
        </xdr:from>
        <xdr:to>
          <xdr:col>4</xdr:col>
          <xdr:colOff>0</xdr:colOff>
          <xdr:row>74</xdr:row>
          <xdr:rowOff>0</xdr:rowOff>
        </xdr:to>
        <xdr:sp macro="" textlink="">
          <xdr:nvSpPr>
            <xdr:cNvPr id="49209" name="checkbox_D71" hidden="1">
              <a:extLst>
                <a:ext uri="{63B3BB69-23CF-44E3-9099-C40C66FF867C}">
                  <a14:compatExt spid="_x0000_s49209"/>
                </a:ext>
                <a:ext uri="{FF2B5EF4-FFF2-40B4-BE49-F238E27FC236}">
                  <a16:creationId xmlns:a16="http://schemas.microsoft.com/office/drawing/2014/main" id="{00000000-0008-0000-0000-000039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73</xdr:row>
          <xdr:rowOff>304800</xdr:rowOff>
        </xdr:from>
        <xdr:to>
          <xdr:col>4</xdr:col>
          <xdr:colOff>0</xdr:colOff>
          <xdr:row>75</xdr:row>
          <xdr:rowOff>38100</xdr:rowOff>
        </xdr:to>
        <xdr:sp macro="" textlink="">
          <xdr:nvSpPr>
            <xdr:cNvPr id="49210" name="checkbox_D72" hidden="1">
              <a:extLst>
                <a:ext uri="{63B3BB69-23CF-44E3-9099-C40C66FF867C}">
                  <a14:compatExt spid="_x0000_s49210"/>
                </a:ext>
                <a:ext uri="{FF2B5EF4-FFF2-40B4-BE49-F238E27FC236}">
                  <a16:creationId xmlns:a16="http://schemas.microsoft.com/office/drawing/2014/main" id="{00000000-0008-0000-0000-00003A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180975</xdr:rowOff>
        </xdr:from>
        <xdr:to>
          <xdr:col>5</xdr:col>
          <xdr:colOff>0</xdr:colOff>
          <xdr:row>22</xdr:row>
          <xdr:rowOff>0</xdr:rowOff>
        </xdr:to>
        <xdr:sp macro="" textlink="">
          <xdr:nvSpPr>
            <xdr:cNvPr id="49213" name="checkbox_E20" hidden="1">
              <a:extLst>
                <a:ext uri="{63B3BB69-23CF-44E3-9099-C40C66FF867C}">
                  <a14:compatExt spid="_x0000_s49213"/>
                </a:ext>
                <a:ext uri="{FF2B5EF4-FFF2-40B4-BE49-F238E27FC236}">
                  <a16:creationId xmlns:a16="http://schemas.microsoft.com/office/drawing/2014/main" id="{00000000-0008-0000-0000-00003D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152400</xdr:rowOff>
        </xdr:from>
        <xdr:to>
          <xdr:col>5</xdr:col>
          <xdr:colOff>0</xdr:colOff>
          <xdr:row>28</xdr:row>
          <xdr:rowOff>0</xdr:rowOff>
        </xdr:to>
        <xdr:sp macro="" textlink="">
          <xdr:nvSpPr>
            <xdr:cNvPr id="49214" name="checkbox_E26" hidden="1">
              <a:extLst>
                <a:ext uri="{63B3BB69-23CF-44E3-9099-C40C66FF867C}">
                  <a14:compatExt spid="_x0000_s49214"/>
                </a:ext>
                <a:ext uri="{FF2B5EF4-FFF2-40B4-BE49-F238E27FC236}">
                  <a16:creationId xmlns:a16="http://schemas.microsoft.com/office/drawing/2014/main" id="{00000000-0008-0000-0000-00003E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914400</xdr:rowOff>
        </xdr:from>
        <xdr:to>
          <xdr:col>5</xdr:col>
          <xdr:colOff>0</xdr:colOff>
          <xdr:row>29</xdr:row>
          <xdr:rowOff>0</xdr:rowOff>
        </xdr:to>
        <xdr:sp macro="" textlink="">
          <xdr:nvSpPr>
            <xdr:cNvPr id="49215" name="checkbox_E27" hidden="1">
              <a:extLst>
                <a:ext uri="{63B3BB69-23CF-44E3-9099-C40C66FF867C}">
                  <a14:compatExt spid="_x0000_s49215"/>
                </a:ext>
                <a:ext uri="{FF2B5EF4-FFF2-40B4-BE49-F238E27FC236}">
                  <a16:creationId xmlns:a16="http://schemas.microsoft.com/office/drawing/2014/main" id="{00000000-0008-0000-0000-00003F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723900</xdr:rowOff>
        </xdr:from>
        <xdr:to>
          <xdr:col>5</xdr:col>
          <xdr:colOff>0</xdr:colOff>
          <xdr:row>29</xdr:row>
          <xdr:rowOff>1028700</xdr:rowOff>
        </xdr:to>
        <xdr:sp macro="" textlink="">
          <xdr:nvSpPr>
            <xdr:cNvPr id="49216" name="checkbox_E28" hidden="1">
              <a:extLst>
                <a:ext uri="{63B3BB69-23CF-44E3-9099-C40C66FF867C}">
                  <a14:compatExt spid="_x0000_s49216"/>
                </a:ext>
                <a:ext uri="{FF2B5EF4-FFF2-40B4-BE49-F238E27FC236}">
                  <a16:creationId xmlns:a16="http://schemas.microsoft.com/office/drawing/2014/main" id="{00000000-0008-0000-0000-000040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0</xdr:rowOff>
        </xdr:from>
        <xdr:to>
          <xdr:col>5</xdr:col>
          <xdr:colOff>0</xdr:colOff>
          <xdr:row>32</xdr:row>
          <xdr:rowOff>190500</xdr:rowOff>
        </xdr:to>
        <xdr:sp macro="" textlink="">
          <xdr:nvSpPr>
            <xdr:cNvPr id="49218" name="checkbox_E31" hidden="1">
              <a:extLst>
                <a:ext uri="{63B3BB69-23CF-44E3-9099-C40C66FF867C}">
                  <a14:compatExt spid="_x0000_s49218"/>
                </a:ext>
                <a:ext uri="{FF2B5EF4-FFF2-40B4-BE49-F238E27FC236}">
                  <a16:creationId xmlns:a16="http://schemas.microsoft.com/office/drawing/2014/main" id="{00000000-0008-0000-0000-000042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533400</xdr:rowOff>
        </xdr:from>
        <xdr:to>
          <xdr:col>5</xdr:col>
          <xdr:colOff>0</xdr:colOff>
          <xdr:row>33</xdr:row>
          <xdr:rowOff>0</xdr:rowOff>
        </xdr:to>
        <xdr:sp macro="" textlink="">
          <xdr:nvSpPr>
            <xdr:cNvPr id="49219" name="checkbox_E32" hidden="1">
              <a:extLst>
                <a:ext uri="{63B3BB69-23CF-44E3-9099-C40C66FF867C}">
                  <a14:compatExt spid="_x0000_s49219"/>
                </a:ext>
                <a:ext uri="{FF2B5EF4-FFF2-40B4-BE49-F238E27FC236}">
                  <a16:creationId xmlns:a16="http://schemas.microsoft.com/office/drawing/2014/main" id="{00000000-0008-0000-0000-000043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1104900</xdr:rowOff>
        </xdr:from>
        <xdr:to>
          <xdr:col>5</xdr:col>
          <xdr:colOff>0</xdr:colOff>
          <xdr:row>34</xdr:row>
          <xdr:rowOff>0</xdr:rowOff>
        </xdr:to>
        <xdr:sp macro="" textlink="">
          <xdr:nvSpPr>
            <xdr:cNvPr id="49220" name="checkbox_E33" hidden="1">
              <a:extLst>
                <a:ext uri="{63B3BB69-23CF-44E3-9099-C40C66FF867C}">
                  <a14:compatExt spid="_x0000_s49220"/>
                </a:ext>
                <a:ext uri="{FF2B5EF4-FFF2-40B4-BE49-F238E27FC236}">
                  <a16:creationId xmlns:a16="http://schemas.microsoft.com/office/drawing/2014/main" id="{00000000-0008-0000-0000-000044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342900</xdr:rowOff>
        </xdr:from>
        <xdr:to>
          <xdr:col>5</xdr:col>
          <xdr:colOff>0</xdr:colOff>
          <xdr:row>35</xdr:row>
          <xdr:rowOff>0</xdr:rowOff>
        </xdr:to>
        <xdr:sp macro="" textlink="">
          <xdr:nvSpPr>
            <xdr:cNvPr id="49221" name="checkbox_E34" hidden="1">
              <a:extLst>
                <a:ext uri="{63B3BB69-23CF-44E3-9099-C40C66FF867C}">
                  <a14:compatExt spid="_x0000_s49221"/>
                </a:ext>
                <a:ext uri="{FF2B5EF4-FFF2-40B4-BE49-F238E27FC236}">
                  <a16:creationId xmlns:a16="http://schemas.microsoft.com/office/drawing/2014/main" id="{00000000-0008-0000-0000-000045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561975</xdr:rowOff>
        </xdr:from>
        <xdr:to>
          <xdr:col>5</xdr:col>
          <xdr:colOff>0</xdr:colOff>
          <xdr:row>37</xdr:row>
          <xdr:rowOff>0</xdr:rowOff>
        </xdr:to>
        <xdr:sp macro="" textlink="">
          <xdr:nvSpPr>
            <xdr:cNvPr id="49222" name="checkbox_E35" hidden="1">
              <a:extLst>
                <a:ext uri="{63B3BB69-23CF-44E3-9099-C40C66FF867C}">
                  <a14:compatExt spid="_x0000_s49222"/>
                </a:ext>
                <a:ext uri="{FF2B5EF4-FFF2-40B4-BE49-F238E27FC236}">
                  <a16:creationId xmlns:a16="http://schemas.microsoft.com/office/drawing/2014/main" id="{00000000-0008-0000-0000-000046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37</xdr:row>
          <xdr:rowOff>114300</xdr:rowOff>
        </xdr:from>
        <xdr:to>
          <xdr:col>5</xdr:col>
          <xdr:colOff>0</xdr:colOff>
          <xdr:row>39</xdr:row>
          <xdr:rowOff>0</xdr:rowOff>
        </xdr:to>
        <xdr:sp macro="" textlink="">
          <xdr:nvSpPr>
            <xdr:cNvPr id="49223" name="checkbox_E37" hidden="1">
              <a:extLst>
                <a:ext uri="{63B3BB69-23CF-44E3-9099-C40C66FF867C}">
                  <a14:compatExt spid="_x0000_s49223"/>
                </a:ext>
                <a:ext uri="{FF2B5EF4-FFF2-40B4-BE49-F238E27FC236}">
                  <a16:creationId xmlns:a16="http://schemas.microsoft.com/office/drawing/2014/main" id="{00000000-0008-0000-0000-000047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1143000</xdr:rowOff>
        </xdr:from>
        <xdr:to>
          <xdr:col>5</xdr:col>
          <xdr:colOff>0</xdr:colOff>
          <xdr:row>39</xdr:row>
          <xdr:rowOff>523875</xdr:rowOff>
        </xdr:to>
        <xdr:sp macro="" textlink="">
          <xdr:nvSpPr>
            <xdr:cNvPr id="49224" name="checkbox_E38" hidden="1">
              <a:extLst>
                <a:ext uri="{63B3BB69-23CF-44E3-9099-C40C66FF867C}">
                  <a14:compatExt spid="_x0000_s49224"/>
                </a:ext>
                <a:ext uri="{FF2B5EF4-FFF2-40B4-BE49-F238E27FC236}">
                  <a16:creationId xmlns:a16="http://schemas.microsoft.com/office/drawing/2014/main" id="{00000000-0008-0000-0000-000048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523875</xdr:rowOff>
        </xdr:from>
        <xdr:to>
          <xdr:col>5</xdr:col>
          <xdr:colOff>0</xdr:colOff>
          <xdr:row>41</xdr:row>
          <xdr:rowOff>0</xdr:rowOff>
        </xdr:to>
        <xdr:sp macro="" textlink="">
          <xdr:nvSpPr>
            <xdr:cNvPr id="49225" name="checkbox_E39" hidden="1">
              <a:extLst>
                <a:ext uri="{63B3BB69-23CF-44E3-9099-C40C66FF867C}">
                  <a14:compatExt spid="_x0000_s49225"/>
                </a:ext>
                <a:ext uri="{FF2B5EF4-FFF2-40B4-BE49-F238E27FC236}">
                  <a16:creationId xmlns:a16="http://schemas.microsoft.com/office/drawing/2014/main" id="{00000000-0008-0000-0000-000049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180975</xdr:rowOff>
        </xdr:from>
        <xdr:to>
          <xdr:col>5</xdr:col>
          <xdr:colOff>0</xdr:colOff>
          <xdr:row>48</xdr:row>
          <xdr:rowOff>28575</xdr:rowOff>
        </xdr:to>
        <xdr:sp macro="" textlink="">
          <xdr:nvSpPr>
            <xdr:cNvPr id="49226" name="checkbox_E46" hidden="1">
              <a:extLst>
                <a:ext uri="{63B3BB69-23CF-44E3-9099-C40C66FF867C}">
                  <a14:compatExt spid="_x0000_s49226"/>
                </a:ext>
                <a:ext uri="{FF2B5EF4-FFF2-40B4-BE49-F238E27FC236}">
                  <a16:creationId xmlns:a16="http://schemas.microsoft.com/office/drawing/2014/main" id="{00000000-0008-0000-0000-00004A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48</xdr:row>
          <xdr:rowOff>0</xdr:rowOff>
        </xdr:from>
        <xdr:to>
          <xdr:col>5</xdr:col>
          <xdr:colOff>28575</xdr:colOff>
          <xdr:row>49</xdr:row>
          <xdr:rowOff>28575</xdr:rowOff>
        </xdr:to>
        <xdr:sp macro="" textlink="">
          <xdr:nvSpPr>
            <xdr:cNvPr id="49227" name="checkbox_E47" hidden="1">
              <a:extLst>
                <a:ext uri="{63B3BB69-23CF-44E3-9099-C40C66FF867C}">
                  <a14:compatExt spid="_x0000_s49227"/>
                </a:ext>
                <a:ext uri="{FF2B5EF4-FFF2-40B4-BE49-F238E27FC236}">
                  <a16:creationId xmlns:a16="http://schemas.microsoft.com/office/drawing/2014/main" id="{00000000-0008-0000-0000-00004B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190500</xdr:rowOff>
        </xdr:from>
        <xdr:to>
          <xdr:col>5</xdr:col>
          <xdr:colOff>0</xdr:colOff>
          <xdr:row>52</xdr:row>
          <xdr:rowOff>0</xdr:rowOff>
        </xdr:to>
        <xdr:sp macro="" textlink="">
          <xdr:nvSpPr>
            <xdr:cNvPr id="49228" name="checkbox_E50" hidden="1">
              <a:extLst>
                <a:ext uri="{63B3BB69-23CF-44E3-9099-C40C66FF867C}">
                  <a14:compatExt spid="_x0000_s49228"/>
                </a:ext>
                <a:ext uri="{FF2B5EF4-FFF2-40B4-BE49-F238E27FC236}">
                  <a16:creationId xmlns:a16="http://schemas.microsoft.com/office/drawing/2014/main" id="{00000000-0008-0000-0000-00004C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51</xdr:row>
          <xdr:rowOff>342900</xdr:rowOff>
        </xdr:from>
        <xdr:to>
          <xdr:col>5</xdr:col>
          <xdr:colOff>0</xdr:colOff>
          <xdr:row>52</xdr:row>
          <xdr:rowOff>342900</xdr:rowOff>
        </xdr:to>
        <xdr:sp macro="" textlink="">
          <xdr:nvSpPr>
            <xdr:cNvPr id="49229" name="checkbox_E51" hidden="1">
              <a:extLst>
                <a:ext uri="{63B3BB69-23CF-44E3-9099-C40C66FF867C}">
                  <a14:compatExt spid="_x0000_s49229"/>
                </a:ext>
                <a:ext uri="{FF2B5EF4-FFF2-40B4-BE49-F238E27FC236}">
                  <a16:creationId xmlns:a16="http://schemas.microsoft.com/office/drawing/2014/main" id="{00000000-0008-0000-0000-00004D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419100</xdr:rowOff>
        </xdr:from>
        <xdr:to>
          <xdr:col>5</xdr:col>
          <xdr:colOff>0</xdr:colOff>
          <xdr:row>57</xdr:row>
          <xdr:rowOff>28575</xdr:rowOff>
        </xdr:to>
        <xdr:sp macro="" textlink="">
          <xdr:nvSpPr>
            <xdr:cNvPr id="49230" name="checkbox_E54" hidden="1">
              <a:extLst>
                <a:ext uri="{63B3BB69-23CF-44E3-9099-C40C66FF867C}">
                  <a14:compatExt spid="_x0000_s49230"/>
                </a:ext>
                <a:ext uri="{FF2B5EF4-FFF2-40B4-BE49-F238E27FC236}">
                  <a16:creationId xmlns:a16="http://schemas.microsoft.com/office/drawing/2014/main" id="{00000000-0008-0000-0000-00004E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58</xdr:row>
          <xdr:rowOff>28575</xdr:rowOff>
        </xdr:from>
        <xdr:to>
          <xdr:col>5</xdr:col>
          <xdr:colOff>0</xdr:colOff>
          <xdr:row>59</xdr:row>
          <xdr:rowOff>28575</xdr:rowOff>
        </xdr:to>
        <xdr:sp macro="" textlink="">
          <xdr:nvSpPr>
            <xdr:cNvPr id="49231" name="checkbox_E56" hidden="1">
              <a:extLst>
                <a:ext uri="{63B3BB69-23CF-44E3-9099-C40C66FF867C}">
                  <a14:compatExt spid="_x0000_s49231"/>
                </a:ext>
                <a:ext uri="{FF2B5EF4-FFF2-40B4-BE49-F238E27FC236}">
                  <a16:creationId xmlns:a16="http://schemas.microsoft.com/office/drawing/2014/main" id="{00000000-0008-0000-0000-00004F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0</xdr:rowOff>
        </xdr:from>
        <xdr:to>
          <xdr:col>5</xdr:col>
          <xdr:colOff>0</xdr:colOff>
          <xdr:row>62</xdr:row>
          <xdr:rowOff>0</xdr:rowOff>
        </xdr:to>
        <xdr:sp macro="" textlink="">
          <xdr:nvSpPr>
            <xdr:cNvPr id="49233" name="checkbox_E59" hidden="1">
              <a:extLst>
                <a:ext uri="{63B3BB69-23CF-44E3-9099-C40C66FF867C}">
                  <a14:compatExt spid="_x0000_s49233"/>
                </a:ext>
                <a:ext uri="{FF2B5EF4-FFF2-40B4-BE49-F238E27FC236}">
                  <a16:creationId xmlns:a16="http://schemas.microsoft.com/office/drawing/2014/main" id="{00000000-0008-0000-0000-000051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180975</xdr:rowOff>
        </xdr:from>
        <xdr:to>
          <xdr:col>5</xdr:col>
          <xdr:colOff>0</xdr:colOff>
          <xdr:row>66</xdr:row>
          <xdr:rowOff>0</xdr:rowOff>
        </xdr:to>
        <xdr:sp macro="" textlink="">
          <xdr:nvSpPr>
            <xdr:cNvPr id="49234" name="checkbox_E62" hidden="1">
              <a:extLst>
                <a:ext uri="{63B3BB69-23CF-44E3-9099-C40C66FF867C}">
                  <a14:compatExt spid="_x0000_s49234"/>
                </a:ext>
                <a:ext uri="{FF2B5EF4-FFF2-40B4-BE49-F238E27FC236}">
                  <a16:creationId xmlns:a16="http://schemas.microsoft.com/office/drawing/2014/main" id="{00000000-0008-0000-0000-000052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333375</xdr:rowOff>
        </xdr:from>
        <xdr:to>
          <xdr:col>5</xdr:col>
          <xdr:colOff>0</xdr:colOff>
          <xdr:row>67</xdr:row>
          <xdr:rowOff>0</xdr:rowOff>
        </xdr:to>
        <xdr:sp macro="" textlink="">
          <xdr:nvSpPr>
            <xdr:cNvPr id="49235" name="checkbox_E63" hidden="1">
              <a:extLst>
                <a:ext uri="{63B3BB69-23CF-44E3-9099-C40C66FF867C}">
                  <a14:compatExt spid="_x0000_s49235"/>
                </a:ext>
                <a:ext uri="{FF2B5EF4-FFF2-40B4-BE49-F238E27FC236}">
                  <a16:creationId xmlns:a16="http://schemas.microsoft.com/office/drawing/2014/main" id="{00000000-0008-0000-0000-000053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68</xdr:row>
          <xdr:rowOff>180975</xdr:rowOff>
        </xdr:from>
        <xdr:to>
          <xdr:col>5</xdr:col>
          <xdr:colOff>0</xdr:colOff>
          <xdr:row>70</xdr:row>
          <xdr:rowOff>0</xdr:rowOff>
        </xdr:to>
        <xdr:sp macro="" textlink="">
          <xdr:nvSpPr>
            <xdr:cNvPr id="49236" name="checkbox_E66" hidden="1">
              <a:extLst>
                <a:ext uri="{63B3BB69-23CF-44E3-9099-C40C66FF867C}">
                  <a14:compatExt spid="_x0000_s49236"/>
                </a:ext>
                <a:ext uri="{FF2B5EF4-FFF2-40B4-BE49-F238E27FC236}">
                  <a16:creationId xmlns:a16="http://schemas.microsoft.com/office/drawing/2014/main" id="{00000000-0008-0000-0000-000054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69</xdr:row>
          <xdr:rowOff>333375</xdr:rowOff>
        </xdr:from>
        <xdr:to>
          <xdr:col>5</xdr:col>
          <xdr:colOff>0</xdr:colOff>
          <xdr:row>71</xdr:row>
          <xdr:rowOff>0</xdr:rowOff>
        </xdr:to>
        <xdr:sp macro="" textlink="">
          <xdr:nvSpPr>
            <xdr:cNvPr id="49237" name="checkbox_E67" hidden="1">
              <a:extLst>
                <a:ext uri="{63B3BB69-23CF-44E3-9099-C40C66FF867C}">
                  <a14:compatExt spid="_x0000_s49237"/>
                </a:ext>
                <a:ext uri="{FF2B5EF4-FFF2-40B4-BE49-F238E27FC236}">
                  <a16:creationId xmlns:a16="http://schemas.microsoft.com/office/drawing/2014/main" id="{00000000-0008-0000-0000-000055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72</xdr:row>
          <xdr:rowOff>180975</xdr:rowOff>
        </xdr:from>
        <xdr:to>
          <xdr:col>5</xdr:col>
          <xdr:colOff>0</xdr:colOff>
          <xdr:row>74</xdr:row>
          <xdr:rowOff>0</xdr:rowOff>
        </xdr:to>
        <xdr:sp macro="" textlink="">
          <xdr:nvSpPr>
            <xdr:cNvPr id="49239" name="checkbox_E71" hidden="1">
              <a:extLst>
                <a:ext uri="{63B3BB69-23CF-44E3-9099-C40C66FF867C}">
                  <a14:compatExt spid="_x0000_s49239"/>
                </a:ext>
                <a:ext uri="{FF2B5EF4-FFF2-40B4-BE49-F238E27FC236}">
                  <a16:creationId xmlns:a16="http://schemas.microsoft.com/office/drawing/2014/main" id="{00000000-0008-0000-0000-000057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73</xdr:row>
          <xdr:rowOff>304800</xdr:rowOff>
        </xdr:from>
        <xdr:to>
          <xdr:col>5</xdr:col>
          <xdr:colOff>0</xdr:colOff>
          <xdr:row>75</xdr:row>
          <xdr:rowOff>38100</xdr:rowOff>
        </xdr:to>
        <xdr:sp macro="" textlink="">
          <xdr:nvSpPr>
            <xdr:cNvPr id="49240" name="checkbox_E72" hidden="1">
              <a:extLst>
                <a:ext uri="{63B3BB69-23CF-44E3-9099-C40C66FF867C}">
                  <a14:compatExt spid="_x0000_s49240"/>
                </a:ext>
                <a:ext uri="{FF2B5EF4-FFF2-40B4-BE49-F238E27FC236}">
                  <a16:creationId xmlns:a16="http://schemas.microsoft.com/office/drawing/2014/main" id="{00000000-0008-0000-0000-000058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77</xdr:row>
          <xdr:rowOff>0</xdr:rowOff>
        </xdr:from>
        <xdr:to>
          <xdr:col>3</xdr:col>
          <xdr:colOff>28575</xdr:colOff>
          <xdr:row>77</xdr:row>
          <xdr:rowOff>485775</xdr:rowOff>
        </xdr:to>
        <xdr:sp macro="" textlink="">
          <xdr:nvSpPr>
            <xdr:cNvPr id="49243" name="checkbox_C75" hidden="1">
              <a:extLst>
                <a:ext uri="{63B3BB69-23CF-44E3-9099-C40C66FF867C}">
                  <a14:compatExt spid="_x0000_s49243"/>
                </a:ext>
                <a:ext uri="{FF2B5EF4-FFF2-40B4-BE49-F238E27FC236}">
                  <a16:creationId xmlns:a16="http://schemas.microsoft.com/office/drawing/2014/main" id="{00000000-0008-0000-0000-00005B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76</xdr:row>
          <xdr:rowOff>142875</xdr:rowOff>
        </xdr:from>
        <xdr:to>
          <xdr:col>4</xdr:col>
          <xdr:colOff>0</xdr:colOff>
          <xdr:row>78</xdr:row>
          <xdr:rowOff>38100</xdr:rowOff>
        </xdr:to>
        <xdr:sp macro="" textlink="">
          <xdr:nvSpPr>
            <xdr:cNvPr id="49244" name="checkbox_D75" hidden="1">
              <a:extLst>
                <a:ext uri="{63B3BB69-23CF-44E3-9099-C40C66FF867C}">
                  <a14:compatExt spid="_x0000_s49244"/>
                </a:ext>
                <a:ext uri="{FF2B5EF4-FFF2-40B4-BE49-F238E27FC236}">
                  <a16:creationId xmlns:a16="http://schemas.microsoft.com/office/drawing/2014/main" id="{00000000-0008-0000-0000-00005C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142875</xdr:rowOff>
        </xdr:from>
        <xdr:to>
          <xdr:col>5</xdr:col>
          <xdr:colOff>0</xdr:colOff>
          <xdr:row>78</xdr:row>
          <xdr:rowOff>28575</xdr:rowOff>
        </xdr:to>
        <xdr:sp macro="" textlink="">
          <xdr:nvSpPr>
            <xdr:cNvPr id="49245" name="checkbox_E75" hidden="1">
              <a:extLst>
                <a:ext uri="{63B3BB69-23CF-44E3-9099-C40C66FF867C}">
                  <a14:compatExt spid="_x0000_s49245"/>
                </a:ext>
                <a:ext uri="{FF2B5EF4-FFF2-40B4-BE49-F238E27FC236}">
                  <a16:creationId xmlns:a16="http://schemas.microsoft.com/office/drawing/2014/main" id="{00000000-0008-0000-0000-00005D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83</xdr:row>
          <xdr:rowOff>104775</xdr:rowOff>
        </xdr:from>
        <xdr:to>
          <xdr:col>3</xdr:col>
          <xdr:colOff>0</xdr:colOff>
          <xdr:row>85</xdr:row>
          <xdr:rowOff>0</xdr:rowOff>
        </xdr:to>
        <xdr:sp macro="" textlink="">
          <xdr:nvSpPr>
            <xdr:cNvPr id="49247" name="checkbox_C99" hidden="1">
              <a:extLst>
                <a:ext uri="{63B3BB69-23CF-44E3-9099-C40C66FF867C}">
                  <a14:compatExt spid="_x0000_s49247"/>
                </a:ext>
                <a:ext uri="{FF2B5EF4-FFF2-40B4-BE49-F238E27FC236}">
                  <a16:creationId xmlns:a16="http://schemas.microsoft.com/office/drawing/2014/main" id="{00000000-0008-0000-0000-00005F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86</xdr:row>
          <xdr:rowOff>114300</xdr:rowOff>
        </xdr:from>
        <xdr:to>
          <xdr:col>3</xdr:col>
          <xdr:colOff>0</xdr:colOff>
          <xdr:row>88</xdr:row>
          <xdr:rowOff>0</xdr:rowOff>
        </xdr:to>
        <xdr:sp macro="" textlink="">
          <xdr:nvSpPr>
            <xdr:cNvPr id="49249" name="checkbox_C103" hidden="1">
              <a:extLst>
                <a:ext uri="{63B3BB69-23CF-44E3-9099-C40C66FF867C}">
                  <a14:compatExt spid="_x0000_s49249"/>
                </a:ext>
                <a:ext uri="{FF2B5EF4-FFF2-40B4-BE49-F238E27FC236}">
                  <a16:creationId xmlns:a16="http://schemas.microsoft.com/office/drawing/2014/main" id="{00000000-0008-0000-0000-000061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88</xdr:row>
          <xdr:rowOff>28575</xdr:rowOff>
        </xdr:from>
        <xdr:to>
          <xdr:col>3</xdr:col>
          <xdr:colOff>0</xdr:colOff>
          <xdr:row>89</xdr:row>
          <xdr:rowOff>28575</xdr:rowOff>
        </xdr:to>
        <xdr:sp macro="" textlink="">
          <xdr:nvSpPr>
            <xdr:cNvPr id="49250" name="checkbox_C104" hidden="1">
              <a:extLst>
                <a:ext uri="{63B3BB69-23CF-44E3-9099-C40C66FF867C}">
                  <a14:compatExt spid="_x0000_s49250"/>
                </a:ext>
                <a:ext uri="{FF2B5EF4-FFF2-40B4-BE49-F238E27FC236}">
                  <a16:creationId xmlns:a16="http://schemas.microsoft.com/office/drawing/2014/main" id="{00000000-0008-0000-0000-000062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90</xdr:row>
          <xdr:rowOff>114300</xdr:rowOff>
        </xdr:from>
        <xdr:to>
          <xdr:col>3</xdr:col>
          <xdr:colOff>0</xdr:colOff>
          <xdr:row>92</xdr:row>
          <xdr:rowOff>0</xdr:rowOff>
        </xdr:to>
        <xdr:sp macro="" textlink="">
          <xdr:nvSpPr>
            <xdr:cNvPr id="49253" name="checkbox_C111" hidden="1">
              <a:extLst>
                <a:ext uri="{63B3BB69-23CF-44E3-9099-C40C66FF867C}">
                  <a14:compatExt spid="_x0000_s49253"/>
                </a:ext>
                <a:ext uri="{FF2B5EF4-FFF2-40B4-BE49-F238E27FC236}">
                  <a16:creationId xmlns:a16="http://schemas.microsoft.com/office/drawing/2014/main" id="{00000000-0008-0000-0000-000065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91</xdr:row>
          <xdr:rowOff>952500</xdr:rowOff>
        </xdr:from>
        <xdr:to>
          <xdr:col>3</xdr:col>
          <xdr:colOff>0</xdr:colOff>
          <xdr:row>93</xdr:row>
          <xdr:rowOff>0</xdr:rowOff>
        </xdr:to>
        <xdr:sp macro="" textlink="">
          <xdr:nvSpPr>
            <xdr:cNvPr id="49255" name="checkbox_C113" hidden="1">
              <a:extLst>
                <a:ext uri="{63B3BB69-23CF-44E3-9099-C40C66FF867C}">
                  <a14:compatExt spid="_x0000_s49255"/>
                </a:ext>
                <a:ext uri="{FF2B5EF4-FFF2-40B4-BE49-F238E27FC236}">
                  <a16:creationId xmlns:a16="http://schemas.microsoft.com/office/drawing/2014/main" id="{00000000-0008-0000-0000-000067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95</xdr:row>
          <xdr:rowOff>114300</xdr:rowOff>
        </xdr:from>
        <xdr:to>
          <xdr:col>3</xdr:col>
          <xdr:colOff>0</xdr:colOff>
          <xdr:row>97</xdr:row>
          <xdr:rowOff>28575</xdr:rowOff>
        </xdr:to>
        <xdr:sp macro="" textlink="">
          <xdr:nvSpPr>
            <xdr:cNvPr id="49258" name="checkbox_C119" hidden="1">
              <a:extLst>
                <a:ext uri="{63B3BB69-23CF-44E3-9099-C40C66FF867C}">
                  <a14:compatExt spid="_x0000_s49258"/>
                </a:ext>
                <a:ext uri="{FF2B5EF4-FFF2-40B4-BE49-F238E27FC236}">
                  <a16:creationId xmlns:a16="http://schemas.microsoft.com/office/drawing/2014/main" id="{00000000-0008-0000-0000-00006A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97</xdr:row>
          <xdr:rowOff>28575</xdr:rowOff>
        </xdr:from>
        <xdr:to>
          <xdr:col>3</xdr:col>
          <xdr:colOff>28575</xdr:colOff>
          <xdr:row>97</xdr:row>
          <xdr:rowOff>638175</xdr:rowOff>
        </xdr:to>
        <xdr:sp macro="" textlink="">
          <xdr:nvSpPr>
            <xdr:cNvPr id="49259" name="checkbox_C120" hidden="1">
              <a:extLst>
                <a:ext uri="{63B3BB69-23CF-44E3-9099-C40C66FF867C}">
                  <a14:compatExt spid="_x0000_s49259"/>
                </a:ext>
                <a:ext uri="{FF2B5EF4-FFF2-40B4-BE49-F238E27FC236}">
                  <a16:creationId xmlns:a16="http://schemas.microsoft.com/office/drawing/2014/main" id="{00000000-0008-0000-0000-00006B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101</xdr:row>
          <xdr:rowOff>0</xdr:rowOff>
        </xdr:from>
        <xdr:to>
          <xdr:col>3</xdr:col>
          <xdr:colOff>0</xdr:colOff>
          <xdr:row>101</xdr:row>
          <xdr:rowOff>447675</xdr:rowOff>
        </xdr:to>
        <xdr:sp macro="" textlink="">
          <xdr:nvSpPr>
            <xdr:cNvPr id="49262" name="checkbox_C125" hidden="1">
              <a:extLst>
                <a:ext uri="{63B3BB69-23CF-44E3-9099-C40C66FF867C}">
                  <a14:compatExt spid="_x0000_s49262"/>
                </a:ext>
                <a:ext uri="{FF2B5EF4-FFF2-40B4-BE49-F238E27FC236}">
                  <a16:creationId xmlns:a16="http://schemas.microsoft.com/office/drawing/2014/main" id="{00000000-0008-0000-0000-00006E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102</xdr:row>
          <xdr:rowOff>38100</xdr:rowOff>
        </xdr:from>
        <xdr:to>
          <xdr:col>3</xdr:col>
          <xdr:colOff>0</xdr:colOff>
          <xdr:row>102</xdr:row>
          <xdr:rowOff>752475</xdr:rowOff>
        </xdr:to>
        <xdr:sp macro="" textlink="">
          <xdr:nvSpPr>
            <xdr:cNvPr id="49263" name="checkbox_C126" hidden="1">
              <a:extLst>
                <a:ext uri="{63B3BB69-23CF-44E3-9099-C40C66FF867C}">
                  <a14:compatExt spid="_x0000_s49263"/>
                </a:ext>
                <a:ext uri="{FF2B5EF4-FFF2-40B4-BE49-F238E27FC236}">
                  <a16:creationId xmlns:a16="http://schemas.microsoft.com/office/drawing/2014/main" id="{00000000-0008-0000-0000-00006F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105</xdr:row>
          <xdr:rowOff>0</xdr:rowOff>
        </xdr:from>
        <xdr:to>
          <xdr:col>3</xdr:col>
          <xdr:colOff>0</xdr:colOff>
          <xdr:row>105</xdr:row>
          <xdr:rowOff>790575</xdr:rowOff>
        </xdr:to>
        <xdr:sp macro="" textlink="">
          <xdr:nvSpPr>
            <xdr:cNvPr id="49271" name="checkbox_C137" hidden="1">
              <a:extLst>
                <a:ext uri="{63B3BB69-23CF-44E3-9099-C40C66FF867C}">
                  <a14:compatExt spid="_x0000_s49271"/>
                </a:ext>
                <a:ext uri="{FF2B5EF4-FFF2-40B4-BE49-F238E27FC236}">
                  <a16:creationId xmlns:a16="http://schemas.microsoft.com/office/drawing/2014/main" id="{00000000-0008-0000-0000-000077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113</xdr:row>
          <xdr:rowOff>142875</xdr:rowOff>
        </xdr:from>
        <xdr:to>
          <xdr:col>3</xdr:col>
          <xdr:colOff>0</xdr:colOff>
          <xdr:row>114</xdr:row>
          <xdr:rowOff>495300</xdr:rowOff>
        </xdr:to>
        <xdr:sp macro="" textlink="">
          <xdr:nvSpPr>
            <xdr:cNvPr id="49272" name="checkbox_C142" hidden="1">
              <a:extLst>
                <a:ext uri="{63B3BB69-23CF-44E3-9099-C40C66FF867C}">
                  <a14:compatExt spid="_x0000_s49272"/>
                </a:ext>
                <a:ext uri="{FF2B5EF4-FFF2-40B4-BE49-F238E27FC236}">
                  <a16:creationId xmlns:a16="http://schemas.microsoft.com/office/drawing/2014/main" id="{00000000-0008-0000-0000-000078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116</xdr:row>
          <xdr:rowOff>0</xdr:rowOff>
        </xdr:from>
        <xdr:to>
          <xdr:col>3</xdr:col>
          <xdr:colOff>0</xdr:colOff>
          <xdr:row>117</xdr:row>
          <xdr:rowOff>0</xdr:rowOff>
        </xdr:to>
        <xdr:sp macro="" textlink="">
          <xdr:nvSpPr>
            <xdr:cNvPr id="49273" name="checkbox_C144" hidden="1">
              <a:extLst>
                <a:ext uri="{63B3BB69-23CF-44E3-9099-C40C66FF867C}">
                  <a14:compatExt spid="_x0000_s49273"/>
                </a:ext>
                <a:ext uri="{FF2B5EF4-FFF2-40B4-BE49-F238E27FC236}">
                  <a16:creationId xmlns:a16="http://schemas.microsoft.com/office/drawing/2014/main" id="{00000000-0008-0000-0000-000079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116</xdr:row>
          <xdr:rowOff>457200</xdr:rowOff>
        </xdr:from>
        <xdr:to>
          <xdr:col>3</xdr:col>
          <xdr:colOff>0</xdr:colOff>
          <xdr:row>117</xdr:row>
          <xdr:rowOff>571500</xdr:rowOff>
        </xdr:to>
        <xdr:sp macro="" textlink="">
          <xdr:nvSpPr>
            <xdr:cNvPr id="49274" name="checkbox_C145" hidden="1">
              <a:extLst>
                <a:ext uri="{63B3BB69-23CF-44E3-9099-C40C66FF867C}">
                  <a14:compatExt spid="_x0000_s49274"/>
                </a:ext>
                <a:ext uri="{FF2B5EF4-FFF2-40B4-BE49-F238E27FC236}">
                  <a16:creationId xmlns:a16="http://schemas.microsoft.com/office/drawing/2014/main" id="{00000000-0008-0000-0000-00007A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104775</xdr:rowOff>
        </xdr:from>
        <xdr:to>
          <xdr:col>4</xdr:col>
          <xdr:colOff>0</xdr:colOff>
          <xdr:row>85</xdr:row>
          <xdr:rowOff>0</xdr:rowOff>
        </xdr:to>
        <xdr:sp macro="" textlink="">
          <xdr:nvSpPr>
            <xdr:cNvPr id="49356" name="checkbox_D99" hidden="1">
              <a:extLst>
                <a:ext uri="{63B3BB69-23CF-44E3-9099-C40C66FF867C}">
                  <a14:compatExt spid="_x0000_s49356"/>
                </a:ext>
                <a:ext uri="{FF2B5EF4-FFF2-40B4-BE49-F238E27FC236}">
                  <a16:creationId xmlns:a16="http://schemas.microsoft.com/office/drawing/2014/main" id="{00000000-0008-0000-0000-0000CC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114300</xdr:rowOff>
        </xdr:from>
        <xdr:to>
          <xdr:col>4</xdr:col>
          <xdr:colOff>0</xdr:colOff>
          <xdr:row>88</xdr:row>
          <xdr:rowOff>0</xdr:rowOff>
        </xdr:to>
        <xdr:sp macro="" textlink="">
          <xdr:nvSpPr>
            <xdr:cNvPr id="49358" name="checkbox_D103" hidden="1">
              <a:extLst>
                <a:ext uri="{63B3BB69-23CF-44E3-9099-C40C66FF867C}">
                  <a14:compatExt spid="_x0000_s49358"/>
                </a:ext>
                <a:ext uri="{FF2B5EF4-FFF2-40B4-BE49-F238E27FC236}">
                  <a16:creationId xmlns:a16="http://schemas.microsoft.com/office/drawing/2014/main" id="{00000000-0008-0000-0000-0000CE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88</xdr:row>
          <xdr:rowOff>28575</xdr:rowOff>
        </xdr:from>
        <xdr:to>
          <xdr:col>4</xdr:col>
          <xdr:colOff>0</xdr:colOff>
          <xdr:row>89</xdr:row>
          <xdr:rowOff>28575</xdr:rowOff>
        </xdr:to>
        <xdr:sp macro="" textlink="">
          <xdr:nvSpPr>
            <xdr:cNvPr id="49359" name="checkbox_D104" hidden="1">
              <a:extLst>
                <a:ext uri="{63B3BB69-23CF-44E3-9099-C40C66FF867C}">
                  <a14:compatExt spid="_x0000_s49359"/>
                </a:ext>
                <a:ext uri="{FF2B5EF4-FFF2-40B4-BE49-F238E27FC236}">
                  <a16:creationId xmlns:a16="http://schemas.microsoft.com/office/drawing/2014/main" id="{00000000-0008-0000-0000-0000CF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90</xdr:row>
          <xdr:rowOff>114300</xdr:rowOff>
        </xdr:from>
        <xdr:to>
          <xdr:col>4</xdr:col>
          <xdr:colOff>0</xdr:colOff>
          <xdr:row>92</xdr:row>
          <xdr:rowOff>0</xdr:rowOff>
        </xdr:to>
        <xdr:sp macro="" textlink="">
          <xdr:nvSpPr>
            <xdr:cNvPr id="49362" name="checkbox_D111" hidden="1">
              <a:extLst>
                <a:ext uri="{63B3BB69-23CF-44E3-9099-C40C66FF867C}">
                  <a14:compatExt spid="_x0000_s49362"/>
                </a:ext>
                <a:ext uri="{FF2B5EF4-FFF2-40B4-BE49-F238E27FC236}">
                  <a16:creationId xmlns:a16="http://schemas.microsoft.com/office/drawing/2014/main" id="{00000000-0008-0000-0000-0000D2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91</xdr:row>
          <xdr:rowOff>952500</xdr:rowOff>
        </xdr:from>
        <xdr:to>
          <xdr:col>4</xdr:col>
          <xdr:colOff>0</xdr:colOff>
          <xdr:row>93</xdr:row>
          <xdr:rowOff>0</xdr:rowOff>
        </xdr:to>
        <xdr:sp macro="" textlink="">
          <xdr:nvSpPr>
            <xdr:cNvPr id="49364" name="checkbox_D113" hidden="1">
              <a:extLst>
                <a:ext uri="{63B3BB69-23CF-44E3-9099-C40C66FF867C}">
                  <a14:compatExt spid="_x0000_s49364"/>
                </a:ext>
                <a:ext uri="{FF2B5EF4-FFF2-40B4-BE49-F238E27FC236}">
                  <a16:creationId xmlns:a16="http://schemas.microsoft.com/office/drawing/2014/main" id="{00000000-0008-0000-0000-0000D4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95</xdr:row>
          <xdr:rowOff>114300</xdr:rowOff>
        </xdr:from>
        <xdr:to>
          <xdr:col>4</xdr:col>
          <xdr:colOff>0</xdr:colOff>
          <xdr:row>96</xdr:row>
          <xdr:rowOff>638175</xdr:rowOff>
        </xdr:to>
        <xdr:sp macro="" textlink="">
          <xdr:nvSpPr>
            <xdr:cNvPr id="49367" name="checkbox_D119" hidden="1">
              <a:extLst>
                <a:ext uri="{63B3BB69-23CF-44E3-9099-C40C66FF867C}">
                  <a14:compatExt spid="_x0000_s49367"/>
                </a:ext>
                <a:ext uri="{FF2B5EF4-FFF2-40B4-BE49-F238E27FC236}">
                  <a16:creationId xmlns:a16="http://schemas.microsoft.com/office/drawing/2014/main" id="{00000000-0008-0000-0000-0000D7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97</xdr:row>
          <xdr:rowOff>28575</xdr:rowOff>
        </xdr:from>
        <xdr:to>
          <xdr:col>4</xdr:col>
          <xdr:colOff>28575</xdr:colOff>
          <xdr:row>97</xdr:row>
          <xdr:rowOff>638175</xdr:rowOff>
        </xdr:to>
        <xdr:sp macro="" textlink="">
          <xdr:nvSpPr>
            <xdr:cNvPr id="49368" name="checkbox_D120" hidden="1">
              <a:extLst>
                <a:ext uri="{63B3BB69-23CF-44E3-9099-C40C66FF867C}">
                  <a14:compatExt spid="_x0000_s49368"/>
                </a:ext>
                <a:ext uri="{FF2B5EF4-FFF2-40B4-BE49-F238E27FC236}">
                  <a16:creationId xmlns:a16="http://schemas.microsoft.com/office/drawing/2014/main" id="{00000000-0008-0000-0000-0000D8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101</xdr:row>
          <xdr:rowOff>0</xdr:rowOff>
        </xdr:from>
        <xdr:to>
          <xdr:col>4</xdr:col>
          <xdr:colOff>0</xdr:colOff>
          <xdr:row>101</xdr:row>
          <xdr:rowOff>447675</xdr:rowOff>
        </xdr:to>
        <xdr:sp macro="" textlink="">
          <xdr:nvSpPr>
            <xdr:cNvPr id="49371" name="checkbox_D125" hidden="1">
              <a:extLst>
                <a:ext uri="{63B3BB69-23CF-44E3-9099-C40C66FF867C}">
                  <a14:compatExt spid="_x0000_s49371"/>
                </a:ext>
                <a:ext uri="{FF2B5EF4-FFF2-40B4-BE49-F238E27FC236}">
                  <a16:creationId xmlns:a16="http://schemas.microsoft.com/office/drawing/2014/main" id="{00000000-0008-0000-0000-0000DB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38100</xdr:rowOff>
        </xdr:from>
        <xdr:to>
          <xdr:col>4</xdr:col>
          <xdr:colOff>0</xdr:colOff>
          <xdr:row>102</xdr:row>
          <xdr:rowOff>752475</xdr:rowOff>
        </xdr:to>
        <xdr:sp macro="" textlink="">
          <xdr:nvSpPr>
            <xdr:cNvPr id="49372" name="checkbox_D126" hidden="1">
              <a:extLst>
                <a:ext uri="{63B3BB69-23CF-44E3-9099-C40C66FF867C}">
                  <a14:compatExt spid="_x0000_s49372"/>
                </a:ext>
                <a:ext uri="{FF2B5EF4-FFF2-40B4-BE49-F238E27FC236}">
                  <a16:creationId xmlns:a16="http://schemas.microsoft.com/office/drawing/2014/main" id="{00000000-0008-0000-0000-0000DC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105</xdr:row>
          <xdr:rowOff>0</xdr:rowOff>
        </xdr:from>
        <xdr:to>
          <xdr:col>4</xdr:col>
          <xdr:colOff>0</xdr:colOff>
          <xdr:row>105</xdr:row>
          <xdr:rowOff>790575</xdr:rowOff>
        </xdr:to>
        <xdr:sp macro="" textlink="">
          <xdr:nvSpPr>
            <xdr:cNvPr id="49380" name="checkbox_D137" hidden="1">
              <a:extLst>
                <a:ext uri="{63B3BB69-23CF-44E3-9099-C40C66FF867C}">
                  <a14:compatExt spid="_x0000_s49380"/>
                </a:ext>
                <a:ext uri="{FF2B5EF4-FFF2-40B4-BE49-F238E27FC236}">
                  <a16:creationId xmlns:a16="http://schemas.microsoft.com/office/drawing/2014/main" id="{00000000-0008-0000-0000-0000E4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113</xdr:row>
          <xdr:rowOff>142875</xdr:rowOff>
        </xdr:from>
        <xdr:to>
          <xdr:col>4</xdr:col>
          <xdr:colOff>0</xdr:colOff>
          <xdr:row>114</xdr:row>
          <xdr:rowOff>495300</xdr:rowOff>
        </xdr:to>
        <xdr:sp macro="" textlink="">
          <xdr:nvSpPr>
            <xdr:cNvPr id="49381" name="checkbox_D142" hidden="1">
              <a:extLst>
                <a:ext uri="{63B3BB69-23CF-44E3-9099-C40C66FF867C}">
                  <a14:compatExt spid="_x0000_s49381"/>
                </a:ext>
                <a:ext uri="{FF2B5EF4-FFF2-40B4-BE49-F238E27FC236}">
                  <a16:creationId xmlns:a16="http://schemas.microsoft.com/office/drawing/2014/main" id="{00000000-0008-0000-0000-0000E5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116</xdr:row>
          <xdr:rowOff>0</xdr:rowOff>
        </xdr:from>
        <xdr:to>
          <xdr:col>4</xdr:col>
          <xdr:colOff>0</xdr:colOff>
          <xdr:row>117</xdr:row>
          <xdr:rowOff>0</xdr:rowOff>
        </xdr:to>
        <xdr:sp macro="" textlink="">
          <xdr:nvSpPr>
            <xdr:cNvPr id="49382" name="checkbox_D144" hidden="1">
              <a:extLst>
                <a:ext uri="{63B3BB69-23CF-44E3-9099-C40C66FF867C}">
                  <a14:compatExt spid="_x0000_s49382"/>
                </a:ext>
                <a:ext uri="{FF2B5EF4-FFF2-40B4-BE49-F238E27FC236}">
                  <a16:creationId xmlns:a16="http://schemas.microsoft.com/office/drawing/2014/main" id="{00000000-0008-0000-0000-0000E6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116</xdr:row>
          <xdr:rowOff>457200</xdr:rowOff>
        </xdr:from>
        <xdr:to>
          <xdr:col>4</xdr:col>
          <xdr:colOff>0</xdr:colOff>
          <xdr:row>117</xdr:row>
          <xdr:rowOff>571500</xdr:rowOff>
        </xdr:to>
        <xdr:sp macro="" textlink="">
          <xdr:nvSpPr>
            <xdr:cNvPr id="49383" name="checkbox_D145" hidden="1">
              <a:extLst>
                <a:ext uri="{63B3BB69-23CF-44E3-9099-C40C66FF867C}">
                  <a14:compatExt spid="_x0000_s49383"/>
                </a:ext>
                <a:ext uri="{FF2B5EF4-FFF2-40B4-BE49-F238E27FC236}">
                  <a16:creationId xmlns:a16="http://schemas.microsoft.com/office/drawing/2014/main" id="{00000000-0008-0000-0000-0000E7C0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104775</xdr:rowOff>
        </xdr:from>
        <xdr:to>
          <xdr:col>5</xdr:col>
          <xdr:colOff>0</xdr:colOff>
          <xdr:row>85</xdr:row>
          <xdr:rowOff>0</xdr:rowOff>
        </xdr:to>
        <xdr:sp macro="" textlink="">
          <xdr:nvSpPr>
            <xdr:cNvPr id="49465" name="checkbox_E99" hidden="1">
              <a:extLst>
                <a:ext uri="{63B3BB69-23CF-44E3-9099-C40C66FF867C}">
                  <a14:compatExt spid="_x0000_s49465"/>
                </a:ext>
                <a:ext uri="{FF2B5EF4-FFF2-40B4-BE49-F238E27FC236}">
                  <a16:creationId xmlns:a16="http://schemas.microsoft.com/office/drawing/2014/main" id="{00000000-0008-0000-0000-000039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86</xdr:row>
          <xdr:rowOff>114300</xdr:rowOff>
        </xdr:from>
        <xdr:to>
          <xdr:col>5</xdr:col>
          <xdr:colOff>0</xdr:colOff>
          <xdr:row>88</xdr:row>
          <xdr:rowOff>0</xdr:rowOff>
        </xdr:to>
        <xdr:sp macro="" textlink="">
          <xdr:nvSpPr>
            <xdr:cNvPr id="49467" name="checkbox_E103" hidden="1">
              <a:extLst>
                <a:ext uri="{63B3BB69-23CF-44E3-9099-C40C66FF867C}">
                  <a14:compatExt spid="_x0000_s49467"/>
                </a:ext>
                <a:ext uri="{FF2B5EF4-FFF2-40B4-BE49-F238E27FC236}">
                  <a16:creationId xmlns:a16="http://schemas.microsoft.com/office/drawing/2014/main" id="{00000000-0008-0000-0000-00003B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28575</xdr:rowOff>
        </xdr:from>
        <xdr:to>
          <xdr:col>5</xdr:col>
          <xdr:colOff>0</xdr:colOff>
          <xdr:row>89</xdr:row>
          <xdr:rowOff>28575</xdr:rowOff>
        </xdr:to>
        <xdr:sp macro="" textlink="">
          <xdr:nvSpPr>
            <xdr:cNvPr id="49468" name="checkbox_E104" hidden="1">
              <a:extLst>
                <a:ext uri="{63B3BB69-23CF-44E3-9099-C40C66FF867C}">
                  <a14:compatExt spid="_x0000_s49468"/>
                </a:ext>
                <a:ext uri="{FF2B5EF4-FFF2-40B4-BE49-F238E27FC236}">
                  <a16:creationId xmlns:a16="http://schemas.microsoft.com/office/drawing/2014/main" id="{00000000-0008-0000-0000-00003C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90</xdr:row>
          <xdr:rowOff>114300</xdr:rowOff>
        </xdr:from>
        <xdr:to>
          <xdr:col>5</xdr:col>
          <xdr:colOff>0</xdr:colOff>
          <xdr:row>92</xdr:row>
          <xdr:rowOff>0</xdr:rowOff>
        </xdr:to>
        <xdr:sp macro="" textlink="">
          <xdr:nvSpPr>
            <xdr:cNvPr id="49471" name="checkbox_E111" hidden="1">
              <a:extLst>
                <a:ext uri="{63B3BB69-23CF-44E3-9099-C40C66FF867C}">
                  <a14:compatExt spid="_x0000_s49471"/>
                </a:ext>
                <a:ext uri="{FF2B5EF4-FFF2-40B4-BE49-F238E27FC236}">
                  <a16:creationId xmlns:a16="http://schemas.microsoft.com/office/drawing/2014/main" id="{00000000-0008-0000-0000-00003F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91</xdr:row>
          <xdr:rowOff>952500</xdr:rowOff>
        </xdr:from>
        <xdr:to>
          <xdr:col>5</xdr:col>
          <xdr:colOff>0</xdr:colOff>
          <xdr:row>93</xdr:row>
          <xdr:rowOff>0</xdr:rowOff>
        </xdr:to>
        <xdr:sp macro="" textlink="">
          <xdr:nvSpPr>
            <xdr:cNvPr id="49473" name="checkbox_E113" hidden="1">
              <a:extLst>
                <a:ext uri="{63B3BB69-23CF-44E3-9099-C40C66FF867C}">
                  <a14:compatExt spid="_x0000_s49473"/>
                </a:ext>
                <a:ext uri="{FF2B5EF4-FFF2-40B4-BE49-F238E27FC236}">
                  <a16:creationId xmlns:a16="http://schemas.microsoft.com/office/drawing/2014/main" id="{00000000-0008-0000-0000-000041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95</xdr:row>
          <xdr:rowOff>114300</xdr:rowOff>
        </xdr:from>
        <xdr:to>
          <xdr:col>5</xdr:col>
          <xdr:colOff>0</xdr:colOff>
          <xdr:row>96</xdr:row>
          <xdr:rowOff>638175</xdr:rowOff>
        </xdr:to>
        <xdr:sp macro="" textlink="">
          <xdr:nvSpPr>
            <xdr:cNvPr id="49476" name="checkbox_E119" hidden="1">
              <a:extLst>
                <a:ext uri="{63B3BB69-23CF-44E3-9099-C40C66FF867C}">
                  <a14:compatExt spid="_x0000_s49476"/>
                </a:ext>
                <a:ext uri="{FF2B5EF4-FFF2-40B4-BE49-F238E27FC236}">
                  <a16:creationId xmlns:a16="http://schemas.microsoft.com/office/drawing/2014/main" id="{00000000-0008-0000-0000-000044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97</xdr:row>
          <xdr:rowOff>28575</xdr:rowOff>
        </xdr:from>
        <xdr:to>
          <xdr:col>4</xdr:col>
          <xdr:colOff>409575</xdr:colOff>
          <xdr:row>97</xdr:row>
          <xdr:rowOff>638175</xdr:rowOff>
        </xdr:to>
        <xdr:sp macro="" textlink="">
          <xdr:nvSpPr>
            <xdr:cNvPr id="49477" name="checkbox_E120" hidden="1">
              <a:extLst>
                <a:ext uri="{63B3BB69-23CF-44E3-9099-C40C66FF867C}">
                  <a14:compatExt spid="_x0000_s49477"/>
                </a:ext>
                <a:ext uri="{FF2B5EF4-FFF2-40B4-BE49-F238E27FC236}">
                  <a16:creationId xmlns:a16="http://schemas.microsoft.com/office/drawing/2014/main" id="{00000000-0008-0000-0000-000045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101</xdr:row>
          <xdr:rowOff>0</xdr:rowOff>
        </xdr:from>
        <xdr:to>
          <xdr:col>5</xdr:col>
          <xdr:colOff>0</xdr:colOff>
          <xdr:row>101</xdr:row>
          <xdr:rowOff>447675</xdr:rowOff>
        </xdr:to>
        <xdr:sp macro="" textlink="">
          <xdr:nvSpPr>
            <xdr:cNvPr id="49480" name="checkbox_E125" hidden="1">
              <a:extLst>
                <a:ext uri="{63B3BB69-23CF-44E3-9099-C40C66FF867C}">
                  <a14:compatExt spid="_x0000_s49480"/>
                </a:ext>
                <a:ext uri="{FF2B5EF4-FFF2-40B4-BE49-F238E27FC236}">
                  <a16:creationId xmlns:a16="http://schemas.microsoft.com/office/drawing/2014/main" id="{00000000-0008-0000-0000-000048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102</xdr:row>
          <xdr:rowOff>66675</xdr:rowOff>
        </xdr:from>
        <xdr:to>
          <xdr:col>5</xdr:col>
          <xdr:colOff>0</xdr:colOff>
          <xdr:row>102</xdr:row>
          <xdr:rowOff>752475</xdr:rowOff>
        </xdr:to>
        <xdr:sp macro="" textlink="">
          <xdr:nvSpPr>
            <xdr:cNvPr id="49481" name="checkbox_E126" hidden="1">
              <a:extLst>
                <a:ext uri="{63B3BB69-23CF-44E3-9099-C40C66FF867C}">
                  <a14:compatExt spid="_x0000_s49481"/>
                </a:ext>
                <a:ext uri="{FF2B5EF4-FFF2-40B4-BE49-F238E27FC236}">
                  <a16:creationId xmlns:a16="http://schemas.microsoft.com/office/drawing/2014/main" id="{00000000-0008-0000-0000-000049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0</xdr:rowOff>
        </xdr:from>
        <xdr:to>
          <xdr:col>5</xdr:col>
          <xdr:colOff>0</xdr:colOff>
          <xdr:row>105</xdr:row>
          <xdr:rowOff>790575</xdr:rowOff>
        </xdr:to>
        <xdr:sp macro="" textlink="">
          <xdr:nvSpPr>
            <xdr:cNvPr id="49489" name="checkbox_E137" hidden="1">
              <a:extLst>
                <a:ext uri="{63B3BB69-23CF-44E3-9099-C40C66FF867C}">
                  <a14:compatExt spid="_x0000_s49489"/>
                </a:ext>
                <a:ext uri="{FF2B5EF4-FFF2-40B4-BE49-F238E27FC236}">
                  <a16:creationId xmlns:a16="http://schemas.microsoft.com/office/drawing/2014/main" id="{00000000-0008-0000-0000-000051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142875</xdr:rowOff>
        </xdr:from>
        <xdr:to>
          <xdr:col>5</xdr:col>
          <xdr:colOff>0</xdr:colOff>
          <xdr:row>114</xdr:row>
          <xdr:rowOff>495300</xdr:rowOff>
        </xdr:to>
        <xdr:sp macro="" textlink="">
          <xdr:nvSpPr>
            <xdr:cNvPr id="49490" name="checkbox_E142" hidden="1">
              <a:extLst>
                <a:ext uri="{63B3BB69-23CF-44E3-9099-C40C66FF867C}">
                  <a14:compatExt spid="_x0000_s49490"/>
                </a:ext>
                <a:ext uri="{FF2B5EF4-FFF2-40B4-BE49-F238E27FC236}">
                  <a16:creationId xmlns:a16="http://schemas.microsoft.com/office/drawing/2014/main" id="{00000000-0008-0000-0000-000052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0</xdr:rowOff>
        </xdr:from>
        <xdr:to>
          <xdr:col>5</xdr:col>
          <xdr:colOff>0</xdr:colOff>
          <xdr:row>117</xdr:row>
          <xdr:rowOff>0</xdr:rowOff>
        </xdr:to>
        <xdr:sp macro="" textlink="">
          <xdr:nvSpPr>
            <xdr:cNvPr id="49491" name="checkbox_E144" hidden="1">
              <a:extLst>
                <a:ext uri="{63B3BB69-23CF-44E3-9099-C40C66FF867C}">
                  <a14:compatExt spid="_x0000_s49491"/>
                </a:ext>
                <a:ext uri="{FF2B5EF4-FFF2-40B4-BE49-F238E27FC236}">
                  <a16:creationId xmlns:a16="http://schemas.microsoft.com/office/drawing/2014/main" id="{00000000-0008-0000-0000-000053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457200</xdr:rowOff>
        </xdr:from>
        <xdr:to>
          <xdr:col>5</xdr:col>
          <xdr:colOff>0</xdr:colOff>
          <xdr:row>117</xdr:row>
          <xdr:rowOff>571500</xdr:rowOff>
        </xdr:to>
        <xdr:sp macro="" textlink="">
          <xdr:nvSpPr>
            <xdr:cNvPr id="49492" name="checkbox_E145" hidden="1">
              <a:extLst>
                <a:ext uri="{63B3BB69-23CF-44E3-9099-C40C66FF867C}">
                  <a14:compatExt spid="_x0000_s49492"/>
                </a:ext>
                <a:ext uri="{FF2B5EF4-FFF2-40B4-BE49-F238E27FC236}">
                  <a16:creationId xmlns:a16="http://schemas.microsoft.com/office/drawing/2014/main" id="{00000000-0008-0000-0000-000054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35</xdr:row>
          <xdr:rowOff>561975</xdr:rowOff>
        </xdr:from>
        <xdr:to>
          <xdr:col>3</xdr:col>
          <xdr:colOff>0</xdr:colOff>
          <xdr:row>37</xdr:row>
          <xdr:rowOff>0</xdr:rowOff>
        </xdr:to>
        <xdr:sp macro="" textlink="">
          <xdr:nvSpPr>
            <xdr:cNvPr id="49571" name="checkbox_C229" hidden="1">
              <a:extLst>
                <a:ext uri="{63B3BB69-23CF-44E3-9099-C40C66FF867C}">
                  <a14:compatExt spid="_x0000_s49571"/>
                </a:ext>
                <a:ext uri="{FF2B5EF4-FFF2-40B4-BE49-F238E27FC236}">
                  <a16:creationId xmlns:a16="http://schemas.microsoft.com/office/drawing/2014/main" id="{00000000-0008-0000-0000-0000A3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34</xdr:row>
          <xdr:rowOff>561975</xdr:rowOff>
        </xdr:from>
        <xdr:to>
          <xdr:col>3</xdr:col>
          <xdr:colOff>0</xdr:colOff>
          <xdr:row>35</xdr:row>
          <xdr:rowOff>561975</xdr:rowOff>
        </xdr:to>
        <xdr:sp macro="" textlink="">
          <xdr:nvSpPr>
            <xdr:cNvPr id="49601" name="checkbox_C36" hidden="1">
              <a:extLst>
                <a:ext uri="{63B3BB69-23CF-44E3-9099-C40C66FF867C}">
                  <a14:compatExt spid="_x0000_s49601"/>
                </a:ext>
                <a:ext uri="{FF2B5EF4-FFF2-40B4-BE49-F238E27FC236}">
                  <a16:creationId xmlns:a16="http://schemas.microsoft.com/office/drawing/2014/main" id="{00000000-0008-0000-0000-0000C1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561975</xdr:rowOff>
        </xdr:from>
        <xdr:to>
          <xdr:col>4</xdr:col>
          <xdr:colOff>0</xdr:colOff>
          <xdr:row>35</xdr:row>
          <xdr:rowOff>561975</xdr:rowOff>
        </xdr:to>
        <xdr:sp macro="" textlink="">
          <xdr:nvSpPr>
            <xdr:cNvPr id="49602" name="checkbox_D36" hidden="1">
              <a:extLst>
                <a:ext uri="{63B3BB69-23CF-44E3-9099-C40C66FF867C}">
                  <a14:compatExt spid="_x0000_s49602"/>
                </a:ext>
                <a:ext uri="{FF2B5EF4-FFF2-40B4-BE49-F238E27FC236}">
                  <a16:creationId xmlns:a16="http://schemas.microsoft.com/office/drawing/2014/main" id="{00000000-0008-0000-0000-0000C2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561975</xdr:rowOff>
        </xdr:from>
        <xdr:to>
          <xdr:col>5</xdr:col>
          <xdr:colOff>0</xdr:colOff>
          <xdr:row>35</xdr:row>
          <xdr:rowOff>561975</xdr:rowOff>
        </xdr:to>
        <xdr:sp macro="" textlink="">
          <xdr:nvSpPr>
            <xdr:cNvPr id="49603" name="checkbox_E36" hidden="1">
              <a:extLst>
                <a:ext uri="{63B3BB69-23CF-44E3-9099-C40C66FF867C}">
                  <a14:compatExt spid="_x0000_s49603"/>
                </a:ext>
                <a:ext uri="{FF2B5EF4-FFF2-40B4-BE49-F238E27FC236}">
                  <a16:creationId xmlns:a16="http://schemas.microsoft.com/office/drawing/2014/main" id="{00000000-0008-0000-0000-0000C3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54</xdr:row>
          <xdr:rowOff>190500</xdr:rowOff>
        </xdr:from>
        <xdr:to>
          <xdr:col>3</xdr:col>
          <xdr:colOff>0</xdr:colOff>
          <xdr:row>55</xdr:row>
          <xdr:rowOff>381000</xdr:rowOff>
        </xdr:to>
        <xdr:sp macro="" textlink="">
          <xdr:nvSpPr>
            <xdr:cNvPr id="49604" name="Check Box 452" hidden="1">
              <a:extLst>
                <a:ext uri="{63B3BB69-23CF-44E3-9099-C40C66FF867C}">
                  <a14:compatExt spid="_x0000_s49604"/>
                </a:ext>
                <a:ext uri="{FF2B5EF4-FFF2-40B4-BE49-F238E27FC236}">
                  <a16:creationId xmlns:a16="http://schemas.microsoft.com/office/drawing/2014/main" id="{00000000-0008-0000-0000-0000C4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190500</xdr:rowOff>
        </xdr:from>
        <xdr:to>
          <xdr:col>4</xdr:col>
          <xdr:colOff>0</xdr:colOff>
          <xdr:row>55</xdr:row>
          <xdr:rowOff>381000</xdr:rowOff>
        </xdr:to>
        <xdr:sp macro="" textlink="">
          <xdr:nvSpPr>
            <xdr:cNvPr id="49605" name="Check Box 453" hidden="1">
              <a:extLst>
                <a:ext uri="{63B3BB69-23CF-44E3-9099-C40C66FF867C}">
                  <a14:compatExt spid="_x0000_s49605"/>
                </a:ext>
                <a:ext uri="{FF2B5EF4-FFF2-40B4-BE49-F238E27FC236}">
                  <a16:creationId xmlns:a16="http://schemas.microsoft.com/office/drawing/2014/main" id="{00000000-0008-0000-0000-0000C5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190500</xdr:rowOff>
        </xdr:from>
        <xdr:to>
          <xdr:col>5</xdr:col>
          <xdr:colOff>0</xdr:colOff>
          <xdr:row>55</xdr:row>
          <xdr:rowOff>381000</xdr:rowOff>
        </xdr:to>
        <xdr:sp macro="" textlink="">
          <xdr:nvSpPr>
            <xdr:cNvPr id="49606" name="Check Box 454" hidden="1">
              <a:extLst>
                <a:ext uri="{63B3BB69-23CF-44E3-9099-C40C66FF867C}">
                  <a14:compatExt spid="_x0000_s49606"/>
                </a:ext>
                <a:ext uri="{FF2B5EF4-FFF2-40B4-BE49-F238E27FC236}">
                  <a16:creationId xmlns:a16="http://schemas.microsoft.com/office/drawing/2014/main" id="{00000000-0008-0000-0000-0000C6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59</xdr:row>
          <xdr:rowOff>142875</xdr:rowOff>
        </xdr:from>
        <xdr:to>
          <xdr:col>3</xdr:col>
          <xdr:colOff>0</xdr:colOff>
          <xdr:row>60</xdr:row>
          <xdr:rowOff>485775</xdr:rowOff>
        </xdr:to>
        <xdr:sp macro="" textlink="">
          <xdr:nvSpPr>
            <xdr:cNvPr id="49607" name="checkbox_C61" hidden="1">
              <a:extLst>
                <a:ext uri="{63B3BB69-23CF-44E3-9099-C40C66FF867C}">
                  <a14:compatExt spid="_x0000_s49607"/>
                </a:ext>
                <a:ext uri="{FF2B5EF4-FFF2-40B4-BE49-F238E27FC236}">
                  <a16:creationId xmlns:a16="http://schemas.microsoft.com/office/drawing/2014/main" id="{00000000-0008-0000-0000-0000C7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142875</xdr:rowOff>
        </xdr:from>
        <xdr:to>
          <xdr:col>4</xdr:col>
          <xdr:colOff>0</xdr:colOff>
          <xdr:row>60</xdr:row>
          <xdr:rowOff>485775</xdr:rowOff>
        </xdr:to>
        <xdr:sp macro="" textlink="">
          <xdr:nvSpPr>
            <xdr:cNvPr id="49608" name="checkbox_D61" hidden="1">
              <a:extLst>
                <a:ext uri="{63B3BB69-23CF-44E3-9099-C40C66FF867C}">
                  <a14:compatExt spid="_x0000_s49608"/>
                </a:ext>
                <a:ext uri="{FF2B5EF4-FFF2-40B4-BE49-F238E27FC236}">
                  <a16:creationId xmlns:a16="http://schemas.microsoft.com/office/drawing/2014/main" id="{00000000-0008-0000-0000-0000C8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59</xdr:row>
          <xdr:rowOff>142875</xdr:rowOff>
        </xdr:from>
        <xdr:to>
          <xdr:col>5</xdr:col>
          <xdr:colOff>0</xdr:colOff>
          <xdr:row>60</xdr:row>
          <xdr:rowOff>485775</xdr:rowOff>
        </xdr:to>
        <xdr:sp macro="" textlink="">
          <xdr:nvSpPr>
            <xdr:cNvPr id="49609" name="checkbox_E61" hidden="1">
              <a:extLst>
                <a:ext uri="{63B3BB69-23CF-44E3-9099-C40C66FF867C}">
                  <a14:compatExt spid="_x0000_s49609"/>
                </a:ext>
                <a:ext uri="{FF2B5EF4-FFF2-40B4-BE49-F238E27FC236}">
                  <a16:creationId xmlns:a16="http://schemas.microsoft.com/office/drawing/2014/main" id="{00000000-0008-0000-0000-0000C9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62</xdr:row>
          <xdr:rowOff>0</xdr:rowOff>
        </xdr:from>
        <xdr:to>
          <xdr:col>3</xdr:col>
          <xdr:colOff>0</xdr:colOff>
          <xdr:row>63</xdr:row>
          <xdr:rowOff>0</xdr:rowOff>
        </xdr:to>
        <xdr:sp macro="" textlink="">
          <xdr:nvSpPr>
            <xdr:cNvPr id="49610" name="Check Box 458" hidden="1">
              <a:extLst>
                <a:ext uri="{63B3BB69-23CF-44E3-9099-C40C66FF867C}">
                  <a14:compatExt spid="_x0000_s49610"/>
                </a:ext>
                <a:ext uri="{FF2B5EF4-FFF2-40B4-BE49-F238E27FC236}">
                  <a16:creationId xmlns:a16="http://schemas.microsoft.com/office/drawing/2014/main" id="{00000000-0008-0000-0000-0000CA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0</xdr:rowOff>
        </xdr:from>
        <xdr:to>
          <xdr:col>4</xdr:col>
          <xdr:colOff>0</xdr:colOff>
          <xdr:row>63</xdr:row>
          <xdr:rowOff>0</xdr:rowOff>
        </xdr:to>
        <xdr:sp macro="" textlink="">
          <xdr:nvSpPr>
            <xdr:cNvPr id="49611" name="Check Box 459" hidden="1">
              <a:extLst>
                <a:ext uri="{63B3BB69-23CF-44E3-9099-C40C66FF867C}">
                  <a14:compatExt spid="_x0000_s49611"/>
                </a:ext>
                <a:ext uri="{FF2B5EF4-FFF2-40B4-BE49-F238E27FC236}">
                  <a16:creationId xmlns:a16="http://schemas.microsoft.com/office/drawing/2014/main" id="{00000000-0008-0000-0000-0000CB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5</xdr:col>
          <xdr:colOff>0</xdr:colOff>
          <xdr:row>63</xdr:row>
          <xdr:rowOff>0</xdr:rowOff>
        </xdr:to>
        <xdr:sp macro="" textlink="">
          <xdr:nvSpPr>
            <xdr:cNvPr id="49612" name="Check Box 460" hidden="1">
              <a:extLst>
                <a:ext uri="{63B3BB69-23CF-44E3-9099-C40C66FF867C}">
                  <a14:compatExt spid="_x0000_s49612"/>
                </a:ext>
                <a:ext uri="{FF2B5EF4-FFF2-40B4-BE49-F238E27FC236}">
                  <a16:creationId xmlns:a16="http://schemas.microsoft.com/office/drawing/2014/main" id="{00000000-0008-0000-0000-0000CC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77</xdr:row>
          <xdr:rowOff>409575</xdr:rowOff>
        </xdr:from>
        <xdr:to>
          <xdr:col>3</xdr:col>
          <xdr:colOff>0</xdr:colOff>
          <xdr:row>78</xdr:row>
          <xdr:rowOff>409575</xdr:rowOff>
        </xdr:to>
        <xdr:sp macro="" textlink="">
          <xdr:nvSpPr>
            <xdr:cNvPr id="49613" name="checkbox_C78" hidden="1">
              <a:extLst>
                <a:ext uri="{63B3BB69-23CF-44E3-9099-C40C66FF867C}">
                  <a14:compatExt spid="_x0000_s49613"/>
                </a:ext>
                <a:ext uri="{FF2B5EF4-FFF2-40B4-BE49-F238E27FC236}">
                  <a16:creationId xmlns:a16="http://schemas.microsoft.com/office/drawing/2014/main" id="{00000000-0008-0000-0000-0000CD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409575</xdr:rowOff>
        </xdr:from>
        <xdr:to>
          <xdr:col>4</xdr:col>
          <xdr:colOff>0</xdr:colOff>
          <xdr:row>78</xdr:row>
          <xdr:rowOff>409575</xdr:rowOff>
        </xdr:to>
        <xdr:sp macro="" textlink="">
          <xdr:nvSpPr>
            <xdr:cNvPr id="49614" name="checkbox_D78" hidden="1">
              <a:extLst>
                <a:ext uri="{63B3BB69-23CF-44E3-9099-C40C66FF867C}">
                  <a14:compatExt spid="_x0000_s49614"/>
                </a:ext>
                <a:ext uri="{FF2B5EF4-FFF2-40B4-BE49-F238E27FC236}">
                  <a16:creationId xmlns:a16="http://schemas.microsoft.com/office/drawing/2014/main" id="{00000000-0008-0000-0000-0000CE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409575</xdr:rowOff>
        </xdr:from>
        <xdr:to>
          <xdr:col>5</xdr:col>
          <xdr:colOff>0</xdr:colOff>
          <xdr:row>78</xdr:row>
          <xdr:rowOff>409575</xdr:rowOff>
        </xdr:to>
        <xdr:sp macro="" textlink="">
          <xdr:nvSpPr>
            <xdr:cNvPr id="49615" name="checkbox_E78" hidden="1">
              <a:extLst>
                <a:ext uri="{63B3BB69-23CF-44E3-9099-C40C66FF867C}">
                  <a14:compatExt spid="_x0000_s49615"/>
                </a:ext>
                <a:ext uri="{FF2B5EF4-FFF2-40B4-BE49-F238E27FC236}">
                  <a16:creationId xmlns:a16="http://schemas.microsoft.com/office/drawing/2014/main" id="{00000000-0008-0000-0000-0000CF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97</xdr:row>
          <xdr:rowOff>838200</xdr:rowOff>
        </xdr:from>
        <xdr:to>
          <xdr:col>3</xdr:col>
          <xdr:colOff>0</xdr:colOff>
          <xdr:row>98</xdr:row>
          <xdr:rowOff>838200</xdr:rowOff>
        </xdr:to>
        <xdr:sp macro="" textlink="">
          <xdr:nvSpPr>
            <xdr:cNvPr id="49616" name="checkbox_C98" hidden="1">
              <a:extLst>
                <a:ext uri="{63B3BB69-23CF-44E3-9099-C40C66FF867C}">
                  <a14:compatExt spid="_x0000_s49616"/>
                </a:ext>
                <a:ext uri="{FF2B5EF4-FFF2-40B4-BE49-F238E27FC236}">
                  <a16:creationId xmlns:a16="http://schemas.microsoft.com/office/drawing/2014/main" id="{00000000-0008-0000-0000-0000D0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97</xdr:row>
          <xdr:rowOff>838200</xdr:rowOff>
        </xdr:from>
        <xdr:to>
          <xdr:col>4</xdr:col>
          <xdr:colOff>0</xdr:colOff>
          <xdr:row>98</xdr:row>
          <xdr:rowOff>838200</xdr:rowOff>
        </xdr:to>
        <xdr:sp macro="" textlink="">
          <xdr:nvSpPr>
            <xdr:cNvPr id="49617" name="checkbox_D98" hidden="1">
              <a:extLst>
                <a:ext uri="{63B3BB69-23CF-44E3-9099-C40C66FF867C}">
                  <a14:compatExt spid="_x0000_s49617"/>
                </a:ext>
                <a:ext uri="{FF2B5EF4-FFF2-40B4-BE49-F238E27FC236}">
                  <a16:creationId xmlns:a16="http://schemas.microsoft.com/office/drawing/2014/main" id="{00000000-0008-0000-0000-0000D1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838200</xdr:rowOff>
        </xdr:from>
        <xdr:to>
          <xdr:col>5</xdr:col>
          <xdr:colOff>0</xdr:colOff>
          <xdr:row>98</xdr:row>
          <xdr:rowOff>838200</xdr:rowOff>
        </xdr:to>
        <xdr:sp macro="" textlink="">
          <xdr:nvSpPr>
            <xdr:cNvPr id="49618" name="checkbox_E98" hidden="1">
              <a:extLst>
                <a:ext uri="{63B3BB69-23CF-44E3-9099-C40C66FF867C}">
                  <a14:compatExt spid="_x0000_s49618"/>
                </a:ext>
                <a:ext uri="{FF2B5EF4-FFF2-40B4-BE49-F238E27FC236}">
                  <a16:creationId xmlns:a16="http://schemas.microsoft.com/office/drawing/2014/main" id="{00000000-0008-0000-0000-0000D2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105</xdr:row>
          <xdr:rowOff>714375</xdr:rowOff>
        </xdr:from>
        <xdr:to>
          <xdr:col>3</xdr:col>
          <xdr:colOff>0</xdr:colOff>
          <xdr:row>107</xdr:row>
          <xdr:rowOff>0</xdr:rowOff>
        </xdr:to>
        <xdr:sp macro="" textlink="">
          <xdr:nvSpPr>
            <xdr:cNvPr id="49619" name="checkbox_C106" hidden="1">
              <a:extLst>
                <a:ext uri="{63B3BB69-23CF-44E3-9099-C40C66FF867C}">
                  <a14:compatExt spid="_x0000_s49619"/>
                </a:ext>
                <a:ext uri="{FF2B5EF4-FFF2-40B4-BE49-F238E27FC236}">
                  <a16:creationId xmlns:a16="http://schemas.microsoft.com/office/drawing/2014/main" id="{00000000-0008-0000-0000-0000D3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106</xdr:row>
          <xdr:rowOff>752475</xdr:rowOff>
        </xdr:from>
        <xdr:to>
          <xdr:col>3</xdr:col>
          <xdr:colOff>0</xdr:colOff>
          <xdr:row>108</xdr:row>
          <xdr:rowOff>0</xdr:rowOff>
        </xdr:to>
        <xdr:sp macro="" textlink="">
          <xdr:nvSpPr>
            <xdr:cNvPr id="49620" name="checkbox_C107" hidden="1">
              <a:extLst>
                <a:ext uri="{63B3BB69-23CF-44E3-9099-C40C66FF867C}">
                  <a14:compatExt spid="_x0000_s49620"/>
                </a:ext>
                <a:ext uri="{FF2B5EF4-FFF2-40B4-BE49-F238E27FC236}">
                  <a16:creationId xmlns:a16="http://schemas.microsoft.com/office/drawing/2014/main" id="{00000000-0008-0000-0000-0000D4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107</xdr:row>
          <xdr:rowOff>295275</xdr:rowOff>
        </xdr:from>
        <xdr:to>
          <xdr:col>3</xdr:col>
          <xdr:colOff>0</xdr:colOff>
          <xdr:row>109</xdr:row>
          <xdr:rowOff>0</xdr:rowOff>
        </xdr:to>
        <xdr:sp macro="" textlink="">
          <xdr:nvSpPr>
            <xdr:cNvPr id="49621" name="checkbox_C108" hidden="1">
              <a:extLst>
                <a:ext uri="{63B3BB69-23CF-44E3-9099-C40C66FF867C}">
                  <a14:compatExt spid="_x0000_s49621"/>
                </a:ext>
                <a:ext uri="{FF2B5EF4-FFF2-40B4-BE49-F238E27FC236}">
                  <a16:creationId xmlns:a16="http://schemas.microsoft.com/office/drawing/2014/main" id="{00000000-0008-0000-0000-0000D5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105</xdr:row>
          <xdr:rowOff>714375</xdr:rowOff>
        </xdr:from>
        <xdr:to>
          <xdr:col>4</xdr:col>
          <xdr:colOff>0</xdr:colOff>
          <xdr:row>107</xdr:row>
          <xdr:rowOff>0</xdr:rowOff>
        </xdr:to>
        <xdr:sp macro="" textlink="">
          <xdr:nvSpPr>
            <xdr:cNvPr id="49622" name="checkbox_D106" hidden="1">
              <a:extLst>
                <a:ext uri="{63B3BB69-23CF-44E3-9099-C40C66FF867C}">
                  <a14:compatExt spid="_x0000_s49622"/>
                </a:ext>
                <a:ext uri="{FF2B5EF4-FFF2-40B4-BE49-F238E27FC236}">
                  <a16:creationId xmlns:a16="http://schemas.microsoft.com/office/drawing/2014/main" id="{00000000-0008-0000-0000-0000D6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752475</xdr:rowOff>
        </xdr:from>
        <xdr:to>
          <xdr:col>4</xdr:col>
          <xdr:colOff>0</xdr:colOff>
          <xdr:row>108</xdr:row>
          <xdr:rowOff>0</xdr:rowOff>
        </xdr:to>
        <xdr:sp macro="" textlink="">
          <xdr:nvSpPr>
            <xdr:cNvPr id="49623" name="checkbox_D107" hidden="1">
              <a:extLst>
                <a:ext uri="{63B3BB69-23CF-44E3-9099-C40C66FF867C}">
                  <a14:compatExt spid="_x0000_s49623"/>
                </a:ext>
                <a:ext uri="{FF2B5EF4-FFF2-40B4-BE49-F238E27FC236}">
                  <a16:creationId xmlns:a16="http://schemas.microsoft.com/office/drawing/2014/main" id="{00000000-0008-0000-0000-0000D7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107</xdr:row>
          <xdr:rowOff>295275</xdr:rowOff>
        </xdr:from>
        <xdr:to>
          <xdr:col>4</xdr:col>
          <xdr:colOff>0</xdr:colOff>
          <xdr:row>109</xdr:row>
          <xdr:rowOff>0</xdr:rowOff>
        </xdr:to>
        <xdr:sp macro="" textlink="">
          <xdr:nvSpPr>
            <xdr:cNvPr id="49624" name="checkbox_D108" hidden="1">
              <a:extLst>
                <a:ext uri="{63B3BB69-23CF-44E3-9099-C40C66FF867C}">
                  <a14:compatExt spid="_x0000_s49624"/>
                </a:ext>
                <a:ext uri="{FF2B5EF4-FFF2-40B4-BE49-F238E27FC236}">
                  <a16:creationId xmlns:a16="http://schemas.microsoft.com/office/drawing/2014/main" id="{00000000-0008-0000-0000-0000D8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714375</xdr:rowOff>
        </xdr:from>
        <xdr:to>
          <xdr:col>5</xdr:col>
          <xdr:colOff>0</xdr:colOff>
          <xdr:row>107</xdr:row>
          <xdr:rowOff>0</xdr:rowOff>
        </xdr:to>
        <xdr:sp macro="" textlink="">
          <xdr:nvSpPr>
            <xdr:cNvPr id="49625" name="checkbox_E106" hidden="1">
              <a:extLst>
                <a:ext uri="{63B3BB69-23CF-44E3-9099-C40C66FF867C}">
                  <a14:compatExt spid="_x0000_s49625"/>
                </a:ext>
                <a:ext uri="{FF2B5EF4-FFF2-40B4-BE49-F238E27FC236}">
                  <a16:creationId xmlns:a16="http://schemas.microsoft.com/office/drawing/2014/main" id="{00000000-0008-0000-0000-0000D9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752475</xdr:rowOff>
        </xdr:from>
        <xdr:to>
          <xdr:col>5</xdr:col>
          <xdr:colOff>0</xdr:colOff>
          <xdr:row>108</xdr:row>
          <xdr:rowOff>0</xdr:rowOff>
        </xdr:to>
        <xdr:sp macro="" textlink="">
          <xdr:nvSpPr>
            <xdr:cNvPr id="49626" name="checkbox_E107" hidden="1">
              <a:extLst>
                <a:ext uri="{63B3BB69-23CF-44E3-9099-C40C66FF867C}">
                  <a14:compatExt spid="_x0000_s49626"/>
                </a:ext>
                <a:ext uri="{FF2B5EF4-FFF2-40B4-BE49-F238E27FC236}">
                  <a16:creationId xmlns:a16="http://schemas.microsoft.com/office/drawing/2014/main" id="{00000000-0008-0000-0000-0000DA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295275</xdr:rowOff>
        </xdr:from>
        <xdr:to>
          <xdr:col>5</xdr:col>
          <xdr:colOff>0</xdr:colOff>
          <xdr:row>109</xdr:row>
          <xdr:rowOff>0</xdr:rowOff>
        </xdr:to>
        <xdr:sp macro="" textlink="">
          <xdr:nvSpPr>
            <xdr:cNvPr id="49627" name="checkbox_E108" hidden="1">
              <a:extLst>
                <a:ext uri="{63B3BB69-23CF-44E3-9099-C40C66FF867C}">
                  <a14:compatExt spid="_x0000_s49627"/>
                </a:ext>
                <a:ext uri="{FF2B5EF4-FFF2-40B4-BE49-F238E27FC236}">
                  <a16:creationId xmlns:a16="http://schemas.microsoft.com/office/drawing/2014/main" id="{00000000-0008-0000-0000-0000DB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119</xdr:row>
          <xdr:rowOff>142875</xdr:rowOff>
        </xdr:from>
        <xdr:to>
          <xdr:col>3</xdr:col>
          <xdr:colOff>0</xdr:colOff>
          <xdr:row>121</xdr:row>
          <xdr:rowOff>0</xdr:rowOff>
        </xdr:to>
        <xdr:sp macro="" textlink="">
          <xdr:nvSpPr>
            <xdr:cNvPr id="49628" name="Check Box 476" hidden="1">
              <a:extLst>
                <a:ext uri="{63B3BB69-23CF-44E3-9099-C40C66FF867C}">
                  <a14:compatExt spid="_x0000_s49628"/>
                </a:ext>
                <a:ext uri="{FF2B5EF4-FFF2-40B4-BE49-F238E27FC236}">
                  <a16:creationId xmlns:a16="http://schemas.microsoft.com/office/drawing/2014/main" id="{00000000-0008-0000-0000-0000DC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120</xdr:row>
          <xdr:rowOff>485775</xdr:rowOff>
        </xdr:from>
        <xdr:to>
          <xdr:col>3</xdr:col>
          <xdr:colOff>0</xdr:colOff>
          <xdr:row>121</xdr:row>
          <xdr:rowOff>295275</xdr:rowOff>
        </xdr:to>
        <xdr:sp macro="" textlink="">
          <xdr:nvSpPr>
            <xdr:cNvPr id="49629" name="Check Box 477" hidden="1">
              <a:extLst>
                <a:ext uri="{63B3BB69-23CF-44E3-9099-C40C66FF867C}">
                  <a14:compatExt spid="_x0000_s49629"/>
                </a:ext>
                <a:ext uri="{FF2B5EF4-FFF2-40B4-BE49-F238E27FC236}">
                  <a16:creationId xmlns:a16="http://schemas.microsoft.com/office/drawing/2014/main" id="{00000000-0008-0000-0000-0000DD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121</xdr:row>
          <xdr:rowOff>295275</xdr:rowOff>
        </xdr:from>
        <xdr:to>
          <xdr:col>3</xdr:col>
          <xdr:colOff>0</xdr:colOff>
          <xdr:row>123</xdr:row>
          <xdr:rowOff>0</xdr:rowOff>
        </xdr:to>
        <xdr:sp macro="" textlink="">
          <xdr:nvSpPr>
            <xdr:cNvPr id="49630" name="checkbox_C121" hidden="1">
              <a:extLst>
                <a:ext uri="{63B3BB69-23CF-44E3-9099-C40C66FF867C}">
                  <a14:compatExt spid="_x0000_s49630"/>
                </a:ext>
                <a:ext uri="{FF2B5EF4-FFF2-40B4-BE49-F238E27FC236}">
                  <a16:creationId xmlns:a16="http://schemas.microsoft.com/office/drawing/2014/main" id="{00000000-0008-0000-0000-0000DE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124</xdr:row>
          <xdr:rowOff>180975</xdr:rowOff>
        </xdr:from>
        <xdr:to>
          <xdr:col>3</xdr:col>
          <xdr:colOff>0</xdr:colOff>
          <xdr:row>125</xdr:row>
          <xdr:rowOff>409575</xdr:rowOff>
        </xdr:to>
        <xdr:sp macro="" textlink="">
          <xdr:nvSpPr>
            <xdr:cNvPr id="49633" name="checkbox_C124" hidden="1">
              <a:extLst>
                <a:ext uri="{63B3BB69-23CF-44E3-9099-C40C66FF867C}">
                  <a14:compatExt spid="_x0000_s49633"/>
                </a:ext>
                <a:ext uri="{FF2B5EF4-FFF2-40B4-BE49-F238E27FC236}">
                  <a16:creationId xmlns:a16="http://schemas.microsoft.com/office/drawing/2014/main" id="{00000000-0008-0000-0000-0000E1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127</xdr:row>
          <xdr:rowOff>142875</xdr:rowOff>
        </xdr:from>
        <xdr:to>
          <xdr:col>3</xdr:col>
          <xdr:colOff>0</xdr:colOff>
          <xdr:row>129</xdr:row>
          <xdr:rowOff>0</xdr:rowOff>
        </xdr:to>
        <xdr:sp macro="" textlink="">
          <xdr:nvSpPr>
            <xdr:cNvPr id="49636" name="checkbox_C127" hidden="1">
              <a:extLst>
                <a:ext uri="{63B3BB69-23CF-44E3-9099-C40C66FF867C}">
                  <a14:compatExt spid="_x0000_s49636"/>
                </a:ext>
                <a:ext uri="{FF2B5EF4-FFF2-40B4-BE49-F238E27FC236}">
                  <a16:creationId xmlns:a16="http://schemas.microsoft.com/office/drawing/2014/main" id="{00000000-0008-0000-0000-0000E4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130</xdr:row>
          <xdr:rowOff>104775</xdr:rowOff>
        </xdr:from>
        <xdr:to>
          <xdr:col>3</xdr:col>
          <xdr:colOff>0</xdr:colOff>
          <xdr:row>132</xdr:row>
          <xdr:rowOff>0</xdr:rowOff>
        </xdr:to>
        <xdr:sp macro="" textlink="">
          <xdr:nvSpPr>
            <xdr:cNvPr id="49639" name="checkbox_C130" hidden="1">
              <a:extLst>
                <a:ext uri="{63B3BB69-23CF-44E3-9099-C40C66FF867C}">
                  <a14:compatExt spid="_x0000_s49639"/>
                </a:ext>
                <a:ext uri="{FF2B5EF4-FFF2-40B4-BE49-F238E27FC236}">
                  <a16:creationId xmlns:a16="http://schemas.microsoft.com/office/drawing/2014/main" id="{00000000-0008-0000-0000-0000E7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133</xdr:row>
          <xdr:rowOff>104775</xdr:rowOff>
        </xdr:from>
        <xdr:to>
          <xdr:col>3</xdr:col>
          <xdr:colOff>0</xdr:colOff>
          <xdr:row>134</xdr:row>
          <xdr:rowOff>447675</xdr:rowOff>
        </xdr:to>
        <xdr:sp macro="" textlink="">
          <xdr:nvSpPr>
            <xdr:cNvPr id="49642" name="checkbox_C133" hidden="1">
              <a:extLst>
                <a:ext uri="{63B3BB69-23CF-44E3-9099-C40C66FF867C}">
                  <a14:compatExt spid="_x0000_s49642"/>
                </a:ext>
                <a:ext uri="{FF2B5EF4-FFF2-40B4-BE49-F238E27FC236}">
                  <a16:creationId xmlns:a16="http://schemas.microsoft.com/office/drawing/2014/main" id="{00000000-0008-0000-0000-0000EA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135</xdr:row>
          <xdr:rowOff>104775</xdr:rowOff>
        </xdr:from>
        <xdr:to>
          <xdr:col>3</xdr:col>
          <xdr:colOff>0</xdr:colOff>
          <xdr:row>137</xdr:row>
          <xdr:rowOff>0</xdr:rowOff>
        </xdr:to>
        <xdr:sp macro="" textlink="">
          <xdr:nvSpPr>
            <xdr:cNvPr id="49644" name="checkbox_C135" hidden="1">
              <a:extLst>
                <a:ext uri="{63B3BB69-23CF-44E3-9099-C40C66FF867C}">
                  <a14:compatExt spid="_x0000_s49644"/>
                </a:ext>
                <a:ext uri="{FF2B5EF4-FFF2-40B4-BE49-F238E27FC236}">
                  <a16:creationId xmlns:a16="http://schemas.microsoft.com/office/drawing/2014/main" id="{00000000-0008-0000-0000-0000EC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137</xdr:row>
          <xdr:rowOff>0</xdr:rowOff>
        </xdr:from>
        <xdr:to>
          <xdr:col>3</xdr:col>
          <xdr:colOff>0</xdr:colOff>
          <xdr:row>138</xdr:row>
          <xdr:rowOff>0</xdr:rowOff>
        </xdr:to>
        <xdr:sp macro="" textlink="">
          <xdr:nvSpPr>
            <xdr:cNvPr id="49645" name="checkbox_C136" hidden="1">
              <a:extLst>
                <a:ext uri="{63B3BB69-23CF-44E3-9099-C40C66FF867C}">
                  <a14:compatExt spid="_x0000_s49645"/>
                </a:ext>
                <a:ext uri="{FF2B5EF4-FFF2-40B4-BE49-F238E27FC236}">
                  <a16:creationId xmlns:a16="http://schemas.microsoft.com/office/drawing/2014/main" id="{00000000-0008-0000-0000-0000ED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138</xdr:row>
          <xdr:rowOff>104775</xdr:rowOff>
        </xdr:from>
        <xdr:to>
          <xdr:col>3</xdr:col>
          <xdr:colOff>0</xdr:colOff>
          <xdr:row>139</xdr:row>
          <xdr:rowOff>752475</xdr:rowOff>
        </xdr:to>
        <xdr:sp macro="" textlink="">
          <xdr:nvSpPr>
            <xdr:cNvPr id="49647" name="checkbox_C138" hidden="1">
              <a:extLst>
                <a:ext uri="{63B3BB69-23CF-44E3-9099-C40C66FF867C}">
                  <a14:compatExt spid="_x0000_s49647"/>
                </a:ext>
                <a:ext uri="{FF2B5EF4-FFF2-40B4-BE49-F238E27FC236}">
                  <a16:creationId xmlns:a16="http://schemas.microsoft.com/office/drawing/2014/main" id="{00000000-0008-0000-0000-0000EF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141</xdr:row>
          <xdr:rowOff>152400</xdr:rowOff>
        </xdr:from>
        <xdr:to>
          <xdr:col>3</xdr:col>
          <xdr:colOff>0</xdr:colOff>
          <xdr:row>143</xdr:row>
          <xdr:rowOff>0</xdr:rowOff>
        </xdr:to>
        <xdr:sp macro="" textlink="">
          <xdr:nvSpPr>
            <xdr:cNvPr id="49650" name="checkbox_C141" hidden="1">
              <a:extLst>
                <a:ext uri="{63B3BB69-23CF-44E3-9099-C40C66FF867C}">
                  <a14:compatExt spid="_x0000_s49650"/>
                </a:ext>
                <a:ext uri="{FF2B5EF4-FFF2-40B4-BE49-F238E27FC236}">
                  <a16:creationId xmlns:a16="http://schemas.microsoft.com/office/drawing/2014/main" id="{00000000-0008-0000-0000-0000F2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142</xdr:row>
          <xdr:rowOff>342900</xdr:rowOff>
        </xdr:from>
        <xdr:to>
          <xdr:col>3</xdr:col>
          <xdr:colOff>0</xdr:colOff>
          <xdr:row>144</xdr:row>
          <xdr:rowOff>0</xdr:rowOff>
        </xdr:to>
        <xdr:sp macro="" textlink="">
          <xdr:nvSpPr>
            <xdr:cNvPr id="49651" name="Check Box 499" hidden="1">
              <a:extLst>
                <a:ext uri="{63B3BB69-23CF-44E3-9099-C40C66FF867C}">
                  <a14:compatExt spid="_x0000_s49651"/>
                </a:ext>
                <a:ext uri="{FF2B5EF4-FFF2-40B4-BE49-F238E27FC236}">
                  <a16:creationId xmlns:a16="http://schemas.microsoft.com/office/drawing/2014/main" id="{00000000-0008-0000-0000-0000F3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145</xdr:row>
          <xdr:rowOff>152400</xdr:rowOff>
        </xdr:from>
        <xdr:to>
          <xdr:col>3</xdr:col>
          <xdr:colOff>0</xdr:colOff>
          <xdr:row>147</xdr:row>
          <xdr:rowOff>0</xdr:rowOff>
        </xdr:to>
        <xdr:sp macro="" textlink="">
          <xdr:nvSpPr>
            <xdr:cNvPr id="49654" name="Check Box 502" hidden="1">
              <a:extLst>
                <a:ext uri="{63B3BB69-23CF-44E3-9099-C40C66FF867C}">
                  <a14:compatExt spid="_x0000_s49654"/>
                </a:ext>
                <a:ext uri="{FF2B5EF4-FFF2-40B4-BE49-F238E27FC236}">
                  <a16:creationId xmlns:a16="http://schemas.microsoft.com/office/drawing/2014/main" id="{00000000-0008-0000-0000-0000F6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119</xdr:row>
          <xdr:rowOff>142875</xdr:rowOff>
        </xdr:from>
        <xdr:to>
          <xdr:col>4</xdr:col>
          <xdr:colOff>0</xdr:colOff>
          <xdr:row>121</xdr:row>
          <xdr:rowOff>0</xdr:rowOff>
        </xdr:to>
        <xdr:sp macro="" textlink="">
          <xdr:nvSpPr>
            <xdr:cNvPr id="49655" name="Check Box 503" hidden="1">
              <a:extLst>
                <a:ext uri="{63B3BB69-23CF-44E3-9099-C40C66FF867C}">
                  <a14:compatExt spid="_x0000_s49655"/>
                </a:ext>
                <a:ext uri="{FF2B5EF4-FFF2-40B4-BE49-F238E27FC236}">
                  <a16:creationId xmlns:a16="http://schemas.microsoft.com/office/drawing/2014/main" id="{00000000-0008-0000-0000-0000F7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120</xdr:row>
          <xdr:rowOff>485775</xdr:rowOff>
        </xdr:from>
        <xdr:to>
          <xdr:col>4</xdr:col>
          <xdr:colOff>0</xdr:colOff>
          <xdr:row>121</xdr:row>
          <xdr:rowOff>295275</xdr:rowOff>
        </xdr:to>
        <xdr:sp macro="" textlink="">
          <xdr:nvSpPr>
            <xdr:cNvPr id="49656" name="Check Box 504" hidden="1">
              <a:extLst>
                <a:ext uri="{63B3BB69-23CF-44E3-9099-C40C66FF867C}">
                  <a14:compatExt spid="_x0000_s49656"/>
                </a:ext>
                <a:ext uri="{FF2B5EF4-FFF2-40B4-BE49-F238E27FC236}">
                  <a16:creationId xmlns:a16="http://schemas.microsoft.com/office/drawing/2014/main" id="{00000000-0008-0000-0000-0000F8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121</xdr:row>
          <xdr:rowOff>295275</xdr:rowOff>
        </xdr:from>
        <xdr:to>
          <xdr:col>4</xdr:col>
          <xdr:colOff>0</xdr:colOff>
          <xdr:row>123</xdr:row>
          <xdr:rowOff>0</xdr:rowOff>
        </xdr:to>
        <xdr:sp macro="" textlink="">
          <xdr:nvSpPr>
            <xdr:cNvPr id="49657" name="checkbox_D121" hidden="1">
              <a:extLst>
                <a:ext uri="{63B3BB69-23CF-44E3-9099-C40C66FF867C}">
                  <a14:compatExt spid="_x0000_s49657"/>
                </a:ext>
                <a:ext uri="{FF2B5EF4-FFF2-40B4-BE49-F238E27FC236}">
                  <a16:creationId xmlns:a16="http://schemas.microsoft.com/office/drawing/2014/main" id="{00000000-0008-0000-0000-0000F9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124</xdr:row>
          <xdr:rowOff>180975</xdr:rowOff>
        </xdr:from>
        <xdr:to>
          <xdr:col>4</xdr:col>
          <xdr:colOff>0</xdr:colOff>
          <xdr:row>125</xdr:row>
          <xdr:rowOff>409575</xdr:rowOff>
        </xdr:to>
        <xdr:sp macro="" textlink="">
          <xdr:nvSpPr>
            <xdr:cNvPr id="49660" name="checkbox_D124" hidden="1">
              <a:extLst>
                <a:ext uri="{63B3BB69-23CF-44E3-9099-C40C66FF867C}">
                  <a14:compatExt spid="_x0000_s49660"/>
                </a:ext>
                <a:ext uri="{FF2B5EF4-FFF2-40B4-BE49-F238E27FC236}">
                  <a16:creationId xmlns:a16="http://schemas.microsoft.com/office/drawing/2014/main" id="{00000000-0008-0000-0000-0000FC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127</xdr:row>
          <xdr:rowOff>142875</xdr:rowOff>
        </xdr:from>
        <xdr:to>
          <xdr:col>4</xdr:col>
          <xdr:colOff>0</xdr:colOff>
          <xdr:row>129</xdr:row>
          <xdr:rowOff>0</xdr:rowOff>
        </xdr:to>
        <xdr:sp macro="" textlink="">
          <xdr:nvSpPr>
            <xdr:cNvPr id="49663" name="checkbox_D127" hidden="1">
              <a:extLst>
                <a:ext uri="{63B3BB69-23CF-44E3-9099-C40C66FF867C}">
                  <a14:compatExt spid="_x0000_s49663"/>
                </a:ext>
                <a:ext uri="{FF2B5EF4-FFF2-40B4-BE49-F238E27FC236}">
                  <a16:creationId xmlns:a16="http://schemas.microsoft.com/office/drawing/2014/main" id="{00000000-0008-0000-0000-0000FFC1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130</xdr:row>
          <xdr:rowOff>104775</xdr:rowOff>
        </xdr:from>
        <xdr:to>
          <xdr:col>4</xdr:col>
          <xdr:colOff>0</xdr:colOff>
          <xdr:row>132</xdr:row>
          <xdr:rowOff>0</xdr:rowOff>
        </xdr:to>
        <xdr:sp macro="" textlink="">
          <xdr:nvSpPr>
            <xdr:cNvPr id="49666" name="checkbox_D130" hidden="1">
              <a:extLst>
                <a:ext uri="{63B3BB69-23CF-44E3-9099-C40C66FF867C}">
                  <a14:compatExt spid="_x0000_s49666"/>
                </a:ext>
                <a:ext uri="{FF2B5EF4-FFF2-40B4-BE49-F238E27FC236}">
                  <a16:creationId xmlns:a16="http://schemas.microsoft.com/office/drawing/2014/main" id="{00000000-0008-0000-0000-000002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133</xdr:row>
          <xdr:rowOff>104775</xdr:rowOff>
        </xdr:from>
        <xdr:to>
          <xdr:col>4</xdr:col>
          <xdr:colOff>0</xdr:colOff>
          <xdr:row>134</xdr:row>
          <xdr:rowOff>447675</xdr:rowOff>
        </xdr:to>
        <xdr:sp macro="" textlink="">
          <xdr:nvSpPr>
            <xdr:cNvPr id="49669" name="checkbox_D133" hidden="1">
              <a:extLst>
                <a:ext uri="{63B3BB69-23CF-44E3-9099-C40C66FF867C}">
                  <a14:compatExt spid="_x0000_s49669"/>
                </a:ext>
                <a:ext uri="{FF2B5EF4-FFF2-40B4-BE49-F238E27FC236}">
                  <a16:creationId xmlns:a16="http://schemas.microsoft.com/office/drawing/2014/main" id="{00000000-0008-0000-0000-000005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135</xdr:row>
          <xdr:rowOff>104775</xdr:rowOff>
        </xdr:from>
        <xdr:to>
          <xdr:col>4</xdr:col>
          <xdr:colOff>0</xdr:colOff>
          <xdr:row>137</xdr:row>
          <xdr:rowOff>0</xdr:rowOff>
        </xdr:to>
        <xdr:sp macro="" textlink="">
          <xdr:nvSpPr>
            <xdr:cNvPr id="49671" name="checkbox_D135" hidden="1">
              <a:extLst>
                <a:ext uri="{63B3BB69-23CF-44E3-9099-C40C66FF867C}">
                  <a14:compatExt spid="_x0000_s49671"/>
                </a:ext>
                <a:ext uri="{FF2B5EF4-FFF2-40B4-BE49-F238E27FC236}">
                  <a16:creationId xmlns:a16="http://schemas.microsoft.com/office/drawing/2014/main" id="{00000000-0008-0000-0000-000007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137</xdr:row>
          <xdr:rowOff>0</xdr:rowOff>
        </xdr:from>
        <xdr:to>
          <xdr:col>4</xdr:col>
          <xdr:colOff>0</xdr:colOff>
          <xdr:row>138</xdr:row>
          <xdr:rowOff>0</xdr:rowOff>
        </xdr:to>
        <xdr:sp macro="" textlink="">
          <xdr:nvSpPr>
            <xdr:cNvPr id="49672" name="checkbox_D136" hidden="1">
              <a:extLst>
                <a:ext uri="{63B3BB69-23CF-44E3-9099-C40C66FF867C}">
                  <a14:compatExt spid="_x0000_s49672"/>
                </a:ext>
                <a:ext uri="{FF2B5EF4-FFF2-40B4-BE49-F238E27FC236}">
                  <a16:creationId xmlns:a16="http://schemas.microsoft.com/office/drawing/2014/main" id="{00000000-0008-0000-0000-000008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138</xdr:row>
          <xdr:rowOff>104775</xdr:rowOff>
        </xdr:from>
        <xdr:to>
          <xdr:col>4</xdr:col>
          <xdr:colOff>0</xdr:colOff>
          <xdr:row>139</xdr:row>
          <xdr:rowOff>752475</xdr:rowOff>
        </xdr:to>
        <xdr:sp macro="" textlink="">
          <xdr:nvSpPr>
            <xdr:cNvPr id="49674" name="checkbox_D138" hidden="1">
              <a:extLst>
                <a:ext uri="{63B3BB69-23CF-44E3-9099-C40C66FF867C}">
                  <a14:compatExt spid="_x0000_s49674"/>
                </a:ext>
                <a:ext uri="{FF2B5EF4-FFF2-40B4-BE49-F238E27FC236}">
                  <a16:creationId xmlns:a16="http://schemas.microsoft.com/office/drawing/2014/main" id="{00000000-0008-0000-0000-00000A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141</xdr:row>
          <xdr:rowOff>152400</xdr:rowOff>
        </xdr:from>
        <xdr:to>
          <xdr:col>4</xdr:col>
          <xdr:colOff>0</xdr:colOff>
          <xdr:row>143</xdr:row>
          <xdr:rowOff>0</xdr:rowOff>
        </xdr:to>
        <xdr:sp macro="" textlink="">
          <xdr:nvSpPr>
            <xdr:cNvPr id="49677" name="checkbox_D141" hidden="1">
              <a:extLst>
                <a:ext uri="{63B3BB69-23CF-44E3-9099-C40C66FF867C}">
                  <a14:compatExt spid="_x0000_s49677"/>
                </a:ext>
                <a:ext uri="{FF2B5EF4-FFF2-40B4-BE49-F238E27FC236}">
                  <a16:creationId xmlns:a16="http://schemas.microsoft.com/office/drawing/2014/main" id="{00000000-0008-0000-0000-00000D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142</xdr:row>
          <xdr:rowOff>342900</xdr:rowOff>
        </xdr:from>
        <xdr:to>
          <xdr:col>4</xdr:col>
          <xdr:colOff>0</xdr:colOff>
          <xdr:row>144</xdr:row>
          <xdr:rowOff>0</xdr:rowOff>
        </xdr:to>
        <xdr:sp macro="" textlink="">
          <xdr:nvSpPr>
            <xdr:cNvPr id="49678" name="Check Box 526" hidden="1">
              <a:extLst>
                <a:ext uri="{63B3BB69-23CF-44E3-9099-C40C66FF867C}">
                  <a14:compatExt spid="_x0000_s49678"/>
                </a:ext>
                <a:ext uri="{FF2B5EF4-FFF2-40B4-BE49-F238E27FC236}">
                  <a16:creationId xmlns:a16="http://schemas.microsoft.com/office/drawing/2014/main" id="{00000000-0008-0000-0000-00000E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145</xdr:row>
          <xdr:rowOff>152400</xdr:rowOff>
        </xdr:from>
        <xdr:to>
          <xdr:col>4</xdr:col>
          <xdr:colOff>0</xdr:colOff>
          <xdr:row>147</xdr:row>
          <xdr:rowOff>0</xdr:rowOff>
        </xdr:to>
        <xdr:sp macro="" textlink="">
          <xdr:nvSpPr>
            <xdr:cNvPr id="49681" name="Check Box 529" hidden="1">
              <a:extLst>
                <a:ext uri="{63B3BB69-23CF-44E3-9099-C40C66FF867C}">
                  <a14:compatExt spid="_x0000_s49681"/>
                </a:ext>
                <a:ext uri="{FF2B5EF4-FFF2-40B4-BE49-F238E27FC236}">
                  <a16:creationId xmlns:a16="http://schemas.microsoft.com/office/drawing/2014/main" id="{00000000-0008-0000-0000-000011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119</xdr:row>
          <xdr:rowOff>142875</xdr:rowOff>
        </xdr:from>
        <xdr:to>
          <xdr:col>5</xdr:col>
          <xdr:colOff>0</xdr:colOff>
          <xdr:row>121</xdr:row>
          <xdr:rowOff>0</xdr:rowOff>
        </xdr:to>
        <xdr:sp macro="" textlink="">
          <xdr:nvSpPr>
            <xdr:cNvPr id="49682" name="Check Box 530" hidden="1">
              <a:extLst>
                <a:ext uri="{63B3BB69-23CF-44E3-9099-C40C66FF867C}">
                  <a14:compatExt spid="_x0000_s49682"/>
                </a:ext>
                <a:ext uri="{FF2B5EF4-FFF2-40B4-BE49-F238E27FC236}">
                  <a16:creationId xmlns:a16="http://schemas.microsoft.com/office/drawing/2014/main" id="{00000000-0008-0000-0000-000012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485775</xdr:rowOff>
        </xdr:from>
        <xdr:to>
          <xdr:col>5</xdr:col>
          <xdr:colOff>0</xdr:colOff>
          <xdr:row>121</xdr:row>
          <xdr:rowOff>295275</xdr:rowOff>
        </xdr:to>
        <xdr:sp macro="" textlink="">
          <xdr:nvSpPr>
            <xdr:cNvPr id="49683" name="Check Box 531" hidden="1">
              <a:extLst>
                <a:ext uri="{63B3BB69-23CF-44E3-9099-C40C66FF867C}">
                  <a14:compatExt spid="_x0000_s49683"/>
                </a:ext>
                <a:ext uri="{FF2B5EF4-FFF2-40B4-BE49-F238E27FC236}">
                  <a16:creationId xmlns:a16="http://schemas.microsoft.com/office/drawing/2014/main" id="{00000000-0008-0000-0000-000013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295275</xdr:rowOff>
        </xdr:from>
        <xdr:to>
          <xdr:col>5</xdr:col>
          <xdr:colOff>0</xdr:colOff>
          <xdr:row>123</xdr:row>
          <xdr:rowOff>0</xdr:rowOff>
        </xdr:to>
        <xdr:sp macro="" textlink="">
          <xdr:nvSpPr>
            <xdr:cNvPr id="49684" name="checkbox_E121" hidden="1">
              <a:extLst>
                <a:ext uri="{63B3BB69-23CF-44E3-9099-C40C66FF867C}">
                  <a14:compatExt spid="_x0000_s49684"/>
                </a:ext>
                <a:ext uri="{FF2B5EF4-FFF2-40B4-BE49-F238E27FC236}">
                  <a16:creationId xmlns:a16="http://schemas.microsoft.com/office/drawing/2014/main" id="{00000000-0008-0000-0000-000014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124</xdr:row>
          <xdr:rowOff>180975</xdr:rowOff>
        </xdr:from>
        <xdr:to>
          <xdr:col>5</xdr:col>
          <xdr:colOff>0</xdr:colOff>
          <xdr:row>125</xdr:row>
          <xdr:rowOff>409575</xdr:rowOff>
        </xdr:to>
        <xdr:sp macro="" textlink="">
          <xdr:nvSpPr>
            <xdr:cNvPr id="49687" name="checkbox_E124" hidden="1">
              <a:extLst>
                <a:ext uri="{63B3BB69-23CF-44E3-9099-C40C66FF867C}">
                  <a14:compatExt spid="_x0000_s49687"/>
                </a:ext>
                <a:ext uri="{FF2B5EF4-FFF2-40B4-BE49-F238E27FC236}">
                  <a16:creationId xmlns:a16="http://schemas.microsoft.com/office/drawing/2014/main" id="{00000000-0008-0000-0000-000017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127</xdr:row>
          <xdr:rowOff>142875</xdr:rowOff>
        </xdr:from>
        <xdr:to>
          <xdr:col>5</xdr:col>
          <xdr:colOff>0</xdr:colOff>
          <xdr:row>129</xdr:row>
          <xdr:rowOff>0</xdr:rowOff>
        </xdr:to>
        <xdr:sp macro="" textlink="">
          <xdr:nvSpPr>
            <xdr:cNvPr id="49690" name="checkbox_E127" hidden="1">
              <a:extLst>
                <a:ext uri="{63B3BB69-23CF-44E3-9099-C40C66FF867C}">
                  <a14:compatExt spid="_x0000_s49690"/>
                </a:ext>
                <a:ext uri="{FF2B5EF4-FFF2-40B4-BE49-F238E27FC236}">
                  <a16:creationId xmlns:a16="http://schemas.microsoft.com/office/drawing/2014/main" id="{00000000-0008-0000-0000-00001A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130</xdr:row>
          <xdr:rowOff>104775</xdr:rowOff>
        </xdr:from>
        <xdr:to>
          <xdr:col>5</xdr:col>
          <xdr:colOff>0</xdr:colOff>
          <xdr:row>132</xdr:row>
          <xdr:rowOff>0</xdr:rowOff>
        </xdr:to>
        <xdr:sp macro="" textlink="">
          <xdr:nvSpPr>
            <xdr:cNvPr id="49693" name="checkbox_E130" hidden="1">
              <a:extLst>
                <a:ext uri="{63B3BB69-23CF-44E3-9099-C40C66FF867C}">
                  <a14:compatExt spid="_x0000_s49693"/>
                </a:ext>
                <a:ext uri="{FF2B5EF4-FFF2-40B4-BE49-F238E27FC236}">
                  <a16:creationId xmlns:a16="http://schemas.microsoft.com/office/drawing/2014/main" id="{00000000-0008-0000-0000-00001D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133</xdr:row>
          <xdr:rowOff>104775</xdr:rowOff>
        </xdr:from>
        <xdr:to>
          <xdr:col>5</xdr:col>
          <xdr:colOff>0</xdr:colOff>
          <xdr:row>134</xdr:row>
          <xdr:rowOff>447675</xdr:rowOff>
        </xdr:to>
        <xdr:sp macro="" textlink="">
          <xdr:nvSpPr>
            <xdr:cNvPr id="49696" name="checkbox_E133" hidden="1">
              <a:extLst>
                <a:ext uri="{63B3BB69-23CF-44E3-9099-C40C66FF867C}">
                  <a14:compatExt spid="_x0000_s49696"/>
                </a:ext>
                <a:ext uri="{FF2B5EF4-FFF2-40B4-BE49-F238E27FC236}">
                  <a16:creationId xmlns:a16="http://schemas.microsoft.com/office/drawing/2014/main" id="{00000000-0008-0000-0000-000020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135</xdr:row>
          <xdr:rowOff>104775</xdr:rowOff>
        </xdr:from>
        <xdr:to>
          <xdr:col>5</xdr:col>
          <xdr:colOff>0</xdr:colOff>
          <xdr:row>137</xdr:row>
          <xdr:rowOff>0</xdr:rowOff>
        </xdr:to>
        <xdr:sp macro="" textlink="">
          <xdr:nvSpPr>
            <xdr:cNvPr id="49698" name="checkbox_E135" hidden="1">
              <a:extLst>
                <a:ext uri="{63B3BB69-23CF-44E3-9099-C40C66FF867C}">
                  <a14:compatExt spid="_x0000_s49698"/>
                </a:ext>
                <a:ext uri="{FF2B5EF4-FFF2-40B4-BE49-F238E27FC236}">
                  <a16:creationId xmlns:a16="http://schemas.microsoft.com/office/drawing/2014/main" id="{00000000-0008-0000-0000-000022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137</xdr:row>
          <xdr:rowOff>0</xdr:rowOff>
        </xdr:from>
        <xdr:to>
          <xdr:col>5</xdr:col>
          <xdr:colOff>0</xdr:colOff>
          <xdr:row>138</xdr:row>
          <xdr:rowOff>0</xdr:rowOff>
        </xdr:to>
        <xdr:sp macro="" textlink="">
          <xdr:nvSpPr>
            <xdr:cNvPr id="49699" name="checkbox_E136" hidden="1">
              <a:extLst>
                <a:ext uri="{63B3BB69-23CF-44E3-9099-C40C66FF867C}">
                  <a14:compatExt spid="_x0000_s49699"/>
                </a:ext>
                <a:ext uri="{FF2B5EF4-FFF2-40B4-BE49-F238E27FC236}">
                  <a16:creationId xmlns:a16="http://schemas.microsoft.com/office/drawing/2014/main" id="{00000000-0008-0000-0000-000023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138</xdr:row>
          <xdr:rowOff>104775</xdr:rowOff>
        </xdr:from>
        <xdr:to>
          <xdr:col>5</xdr:col>
          <xdr:colOff>0</xdr:colOff>
          <xdr:row>139</xdr:row>
          <xdr:rowOff>752475</xdr:rowOff>
        </xdr:to>
        <xdr:sp macro="" textlink="">
          <xdr:nvSpPr>
            <xdr:cNvPr id="49701" name="checkbox_E138" hidden="1">
              <a:extLst>
                <a:ext uri="{63B3BB69-23CF-44E3-9099-C40C66FF867C}">
                  <a14:compatExt spid="_x0000_s49701"/>
                </a:ext>
                <a:ext uri="{FF2B5EF4-FFF2-40B4-BE49-F238E27FC236}">
                  <a16:creationId xmlns:a16="http://schemas.microsoft.com/office/drawing/2014/main" id="{00000000-0008-0000-0000-000025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141</xdr:row>
          <xdr:rowOff>180975</xdr:rowOff>
        </xdr:from>
        <xdr:to>
          <xdr:col>5</xdr:col>
          <xdr:colOff>0</xdr:colOff>
          <xdr:row>143</xdr:row>
          <xdr:rowOff>0</xdr:rowOff>
        </xdr:to>
        <xdr:sp macro="" textlink="">
          <xdr:nvSpPr>
            <xdr:cNvPr id="49704" name="checkbox_E141" hidden="1">
              <a:extLst>
                <a:ext uri="{63B3BB69-23CF-44E3-9099-C40C66FF867C}">
                  <a14:compatExt spid="_x0000_s49704"/>
                </a:ext>
                <a:ext uri="{FF2B5EF4-FFF2-40B4-BE49-F238E27FC236}">
                  <a16:creationId xmlns:a16="http://schemas.microsoft.com/office/drawing/2014/main" id="{00000000-0008-0000-0000-000028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142</xdr:row>
          <xdr:rowOff>342900</xdr:rowOff>
        </xdr:from>
        <xdr:to>
          <xdr:col>5</xdr:col>
          <xdr:colOff>0</xdr:colOff>
          <xdr:row>144</xdr:row>
          <xdr:rowOff>0</xdr:rowOff>
        </xdr:to>
        <xdr:sp macro="" textlink="">
          <xdr:nvSpPr>
            <xdr:cNvPr id="49705" name="Check Box 553" hidden="1">
              <a:extLst>
                <a:ext uri="{63B3BB69-23CF-44E3-9099-C40C66FF867C}">
                  <a14:compatExt spid="_x0000_s49705"/>
                </a:ext>
                <a:ext uri="{FF2B5EF4-FFF2-40B4-BE49-F238E27FC236}">
                  <a16:creationId xmlns:a16="http://schemas.microsoft.com/office/drawing/2014/main" id="{00000000-0008-0000-0000-000029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145</xdr:row>
          <xdr:rowOff>152400</xdr:rowOff>
        </xdr:from>
        <xdr:to>
          <xdr:col>5</xdr:col>
          <xdr:colOff>0</xdr:colOff>
          <xdr:row>147</xdr:row>
          <xdr:rowOff>0</xdr:rowOff>
        </xdr:to>
        <xdr:sp macro="" textlink="">
          <xdr:nvSpPr>
            <xdr:cNvPr id="49708" name="Check Box 556" hidden="1">
              <a:extLst>
                <a:ext uri="{63B3BB69-23CF-44E3-9099-C40C66FF867C}">
                  <a14:compatExt spid="_x0000_s49708"/>
                </a:ext>
                <a:ext uri="{FF2B5EF4-FFF2-40B4-BE49-F238E27FC236}">
                  <a16:creationId xmlns:a16="http://schemas.microsoft.com/office/drawing/2014/main" id="{00000000-0008-0000-0000-00002C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92</xdr:row>
          <xdr:rowOff>485775</xdr:rowOff>
        </xdr:from>
        <xdr:to>
          <xdr:col>3</xdr:col>
          <xdr:colOff>0</xdr:colOff>
          <xdr:row>94</xdr:row>
          <xdr:rowOff>0</xdr:rowOff>
        </xdr:to>
        <xdr:sp macro="" textlink="">
          <xdr:nvSpPr>
            <xdr:cNvPr id="49709" name="checkbox_C93" hidden="1">
              <a:extLst>
                <a:ext uri="{63B3BB69-23CF-44E3-9099-C40C66FF867C}">
                  <a14:compatExt spid="_x0000_s49709"/>
                </a:ext>
                <a:ext uri="{FF2B5EF4-FFF2-40B4-BE49-F238E27FC236}">
                  <a16:creationId xmlns:a16="http://schemas.microsoft.com/office/drawing/2014/main" id="{00000000-0008-0000-0000-00002D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92</xdr:row>
          <xdr:rowOff>485775</xdr:rowOff>
        </xdr:from>
        <xdr:to>
          <xdr:col>4</xdr:col>
          <xdr:colOff>0</xdr:colOff>
          <xdr:row>94</xdr:row>
          <xdr:rowOff>0</xdr:rowOff>
        </xdr:to>
        <xdr:sp macro="" textlink="">
          <xdr:nvSpPr>
            <xdr:cNvPr id="49710" name="checkbox_D93" hidden="1">
              <a:extLst>
                <a:ext uri="{63B3BB69-23CF-44E3-9099-C40C66FF867C}">
                  <a14:compatExt spid="_x0000_s49710"/>
                </a:ext>
                <a:ext uri="{FF2B5EF4-FFF2-40B4-BE49-F238E27FC236}">
                  <a16:creationId xmlns:a16="http://schemas.microsoft.com/office/drawing/2014/main" id="{00000000-0008-0000-0000-00002E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92</xdr:row>
          <xdr:rowOff>485775</xdr:rowOff>
        </xdr:from>
        <xdr:to>
          <xdr:col>5</xdr:col>
          <xdr:colOff>0</xdr:colOff>
          <xdr:row>94</xdr:row>
          <xdr:rowOff>0</xdr:rowOff>
        </xdr:to>
        <xdr:sp macro="" textlink="">
          <xdr:nvSpPr>
            <xdr:cNvPr id="49711" name="checkbox_E93" hidden="1">
              <a:extLst>
                <a:ext uri="{63B3BB69-23CF-44E3-9099-C40C66FF867C}">
                  <a14:compatExt spid="_x0000_s49711"/>
                </a:ext>
                <a:ext uri="{FF2B5EF4-FFF2-40B4-BE49-F238E27FC236}">
                  <a16:creationId xmlns:a16="http://schemas.microsoft.com/office/drawing/2014/main" id="{00000000-0008-0000-0000-00002F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148</xdr:row>
          <xdr:rowOff>66675</xdr:rowOff>
        </xdr:from>
        <xdr:to>
          <xdr:col>3</xdr:col>
          <xdr:colOff>0</xdr:colOff>
          <xdr:row>150</xdr:row>
          <xdr:rowOff>0</xdr:rowOff>
        </xdr:to>
        <xdr:sp macro="" textlink="">
          <xdr:nvSpPr>
            <xdr:cNvPr id="49712" name="checkbox_C184" hidden="1">
              <a:extLst>
                <a:ext uri="{63B3BB69-23CF-44E3-9099-C40C66FF867C}">
                  <a14:compatExt spid="_x0000_s49712"/>
                </a:ext>
                <a:ext uri="{FF2B5EF4-FFF2-40B4-BE49-F238E27FC236}">
                  <a16:creationId xmlns:a16="http://schemas.microsoft.com/office/drawing/2014/main" id="{00000000-0008-0000-0000-000030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149</xdr:row>
          <xdr:rowOff>676275</xdr:rowOff>
        </xdr:from>
        <xdr:to>
          <xdr:col>3</xdr:col>
          <xdr:colOff>0</xdr:colOff>
          <xdr:row>151</xdr:row>
          <xdr:rowOff>0</xdr:rowOff>
        </xdr:to>
        <xdr:sp macro="" textlink="">
          <xdr:nvSpPr>
            <xdr:cNvPr id="49713" name="checkbox_C185" hidden="1">
              <a:extLst>
                <a:ext uri="{63B3BB69-23CF-44E3-9099-C40C66FF867C}">
                  <a14:compatExt spid="_x0000_s49713"/>
                </a:ext>
                <a:ext uri="{FF2B5EF4-FFF2-40B4-BE49-F238E27FC236}">
                  <a16:creationId xmlns:a16="http://schemas.microsoft.com/office/drawing/2014/main" id="{00000000-0008-0000-0000-000031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150</xdr:row>
          <xdr:rowOff>638175</xdr:rowOff>
        </xdr:from>
        <xdr:to>
          <xdr:col>3</xdr:col>
          <xdr:colOff>0</xdr:colOff>
          <xdr:row>152</xdr:row>
          <xdr:rowOff>0</xdr:rowOff>
        </xdr:to>
        <xdr:sp macro="" textlink="">
          <xdr:nvSpPr>
            <xdr:cNvPr id="49714" name="checkbox_C186" hidden="1">
              <a:extLst>
                <a:ext uri="{63B3BB69-23CF-44E3-9099-C40C66FF867C}">
                  <a14:compatExt spid="_x0000_s49714"/>
                </a:ext>
                <a:ext uri="{FF2B5EF4-FFF2-40B4-BE49-F238E27FC236}">
                  <a16:creationId xmlns:a16="http://schemas.microsoft.com/office/drawing/2014/main" id="{00000000-0008-0000-0000-000032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2962275</xdr:colOff>
          <xdr:row>151</xdr:row>
          <xdr:rowOff>1476375</xdr:rowOff>
        </xdr:from>
        <xdr:to>
          <xdr:col>3</xdr:col>
          <xdr:colOff>0</xdr:colOff>
          <xdr:row>153</xdr:row>
          <xdr:rowOff>0</xdr:rowOff>
        </xdr:to>
        <xdr:sp macro="" textlink="">
          <xdr:nvSpPr>
            <xdr:cNvPr id="49715" name="checkbox_C187" hidden="1">
              <a:extLst>
                <a:ext uri="{63B3BB69-23CF-44E3-9099-C40C66FF867C}">
                  <a14:compatExt spid="_x0000_s49715"/>
                </a:ext>
                <a:ext uri="{FF2B5EF4-FFF2-40B4-BE49-F238E27FC236}">
                  <a16:creationId xmlns:a16="http://schemas.microsoft.com/office/drawing/2014/main" id="{00000000-0008-0000-0000-000033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148</xdr:row>
          <xdr:rowOff>66675</xdr:rowOff>
        </xdr:from>
        <xdr:to>
          <xdr:col>4</xdr:col>
          <xdr:colOff>0</xdr:colOff>
          <xdr:row>150</xdr:row>
          <xdr:rowOff>0</xdr:rowOff>
        </xdr:to>
        <xdr:sp macro="" textlink="">
          <xdr:nvSpPr>
            <xdr:cNvPr id="49716" name="checkbox_D184" hidden="1">
              <a:extLst>
                <a:ext uri="{63B3BB69-23CF-44E3-9099-C40C66FF867C}">
                  <a14:compatExt spid="_x0000_s49716"/>
                </a:ext>
                <a:ext uri="{FF2B5EF4-FFF2-40B4-BE49-F238E27FC236}">
                  <a16:creationId xmlns:a16="http://schemas.microsoft.com/office/drawing/2014/main" id="{00000000-0008-0000-0000-000034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149</xdr:row>
          <xdr:rowOff>676275</xdr:rowOff>
        </xdr:from>
        <xdr:to>
          <xdr:col>4</xdr:col>
          <xdr:colOff>0</xdr:colOff>
          <xdr:row>151</xdr:row>
          <xdr:rowOff>0</xdr:rowOff>
        </xdr:to>
        <xdr:sp macro="" textlink="">
          <xdr:nvSpPr>
            <xdr:cNvPr id="49717" name="checkbox_D185" hidden="1">
              <a:extLst>
                <a:ext uri="{63B3BB69-23CF-44E3-9099-C40C66FF867C}">
                  <a14:compatExt spid="_x0000_s49717"/>
                </a:ext>
                <a:ext uri="{FF2B5EF4-FFF2-40B4-BE49-F238E27FC236}">
                  <a16:creationId xmlns:a16="http://schemas.microsoft.com/office/drawing/2014/main" id="{00000000-0008-0000-0000-000035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150</xdr:row>
          <xdr:rowOff>638175</xdr:rowOff>
        </xdr:from>
        <xdr:to>
          <xdr:col>4</xdr:col>
          <xdr:colOff>0</xdr:colOff>
          <xdr:row>152</xdr:row>
          <xdr:rowOff>0</xdr:rowOff>
        </xdr:to>
        <xdr:sp macro="" textlink="">
          <xdr:nvSpPr>
            <xdr:cNvPr id="49718" name="checkbox_D186" hidden="1">
              <a:extLst>
                <a:ext uri="{63B3BB69-23CF-44E3-9099-C40C66FF867C}">
                  <a14:compatExt spid="_x0000_s49718"/>
                </a:ext>
                <a:ext uri="{FF2B5EF4-FFF2-40B4-BE49-F238E27FC236}">
                  <a16:creationId xmlns:a16="http://schemas.microsoft.com/office/drawing/2014/main" id="{00000000-0008-0000-0000-000036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151</xdr:row>
          <xdr:rowOff>1476375</xdr:rowOff>
        </xdr:from>
        <xdr:to>
          <xdr:col>4</xdr:col>
          <xdr:colOff>0</xdr:colOff>
          <xdr:row>153</xdr:row>
          <xdr:rowOff>0</xdr:rowOff>
        </xdr:to>
        <xdr:sp macro="" textlink="">
          <xdr:nvSpPr>
            <xdr:cNvPr id="49719" name="checkbox_D187" hidden="1">
              <a:extLst>
                <a:ext uri="{63B3BB69-23CF-44E3-9099-C40C66FF867C}">
                  <a14:compatExt spid="_x0000_s49719"/>
                </a:ext>
                <a:ext uri="{FF2B5EF4-FFF2-40B4-BE49-F238E27FC236}">
                  <a16:creationId xmlns:a16="http://schemas.microsoft.com/office/drawing/2014/main" id="{00000000-0008-0000-0000-000037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148</xdr:row>
          <xdr:rowOff>66675</xdr:rowOff>
        </xdr:from>
        <xdr:to>
          <xdr:col>5</xdr:col>
          <xdr:colOff>0</xdr:colOff>
          <xdr:row>150</xdr:row>
          <xdr:rowOff>0</xdr:rowOff>
        </xdr:to>
        <xdr:sp macro="" textlink="">
          <xdr:nvSpPr>
            <xdr:cNvPr id="49720" name="checkbox_E184" hidden="1">
              <a:extLst>
                <a:ext uri="{63B3BB69-23CF-44E3-9099-C40C66FF867C}">
                  <a14:compatExt spid="_x0000_s49720"/>
                </a:ext>
                <a:ext uri="{FF2B5EF4-FFF2-40B4-BE49-F238E27FC236}">
                  <a16:creationId xmlns:a16="http://schemas.microsoft.com/office/drawing/2014/main" id="{00000000-0008-0000-0000-000038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149</xdr:row>
          <xdr:rowOff>676275</xdr:rowOff>
        </xdr:from>
        <xdr:to>
          <xdr:col>5</xdr:col>
          <xdr:colOff>0</xdr:colOff>
          <xdr:row>151</xdr:row>
          <xdr:rowOff>0</xdr:rowOff>
        </xdr:to>
        <xdr:sp macro="" textlink="">
          <xdr:nvSpPr>
            <xdr:cNvPr id="49721" name="checkbox_E185" hidden="1">
              <a:extLst>
                <a:ext uri="{63B3BB69-23CF-44E3-9099-C40C66FF867C}">
                  <a14:compatExt spid="_x0000_s49721"/>
                </a:ext>
                <a:ext uri="{FF2B5EF4-FFF2-40B4-BE49-F238E27FC236}">
                  <a16:creationId xmlns:a16="http://schemas.microsoft.com/office/drawing/2014/main" id="{00000000-0008-0000-0000-000039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638175</xdr:rowOff>
        </xdr:from>
        <xdr:to>
          <xdr:col>5</xdr:col>
          <xdr:colOff>0</xdr:colOff>
          <xdr:row>152</xdr:row>
          <xdr:rowOff>0</xdr:rowOff>
        </xdr:to>
        <xdr:sp macro="" textlink="">
          <xdr:nvSpPr>
            <xdr:cNvPr id="49722" name="checkbox_E186" hidden="1">
              <a:extLst>
                <a:ext uri="{63B3BB69-23CF-44E3-9099-C40C66FF867C}">
                  <a14:compatExt spid="_x0000_s49722"/>
                </a:ext>
                <a:ext uri="{FF2B5EF4-FFF2-40B4-BE49-F238E27FC236}">
                  <a16:creationId xmlns:a16="http://schemas.microsoft.com/office/drawing/2014/main" id="{00000000-0008-0000-0000-00003A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151</xdr:row>
          <xdr:rowOff>1476375</xdr:rowOff>
        </xdr:from>
        <xdr:to>
          <xdr:col>5</xdr:col>
          <xdr:colOff>0</xdr:colOff>
          <xdr:row>153</xdr:row>
          <xdr:rowOff>0</xdr:rowOff>
        </xdr:to>
        <xdr:sp macro="" textlink="">
          <xdr:nvSpPr>
            <xdr:cNvPr id="49723" name="checkbox_E187" hidden="1">
              <a:extLst>
                <a:ext uri="{63B3BB69-23CF-44E3-9099-C40C66FF867C}">
                  <a14:compatExt spid="_x0000_s49723"/>
                </a:ext>
                <a:ext uri="{FF2B5EF4-FFF2-40B4-BE49-F238E27FC236}">
                  <a16:creationId xmlns:a16="http://schemas.microsoft.com/office/drawing/2014/main" id="{00000000-0008-0000-0000-00003BC2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180975</xdr:colOff>
          <xdr:row>19</xdr:row>
          <xdr:rowOff>142875</xdr:rowOff>
        </xdr:from>
        <xdr:to>
          <xdr:col>7</xdr:col>
          <xdr:colOff>66675</xdr:colOff>
          <xdr:row>20</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19</xdr:row>
          <xdr:rowOff>142875</xdr:rowOff>
        </xdr:from>
        <xdr:to>
          <xdr:col>8</xdr:col>
          <xdr:colOff>66675</xdr:colOff>
          <xdr:row>20</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19</xdr:row>
          <xdr:rowOff>142875</xdr:rowOff>
        </xdr:from>
        <xdr:to>
          <xdr:col>5</xdr:col>
          <xdr:colOff>485775</xdr:colOff>
          <xdr:row>20</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25</xdr:row>
          <xdr:rowOff>180975</xdr:rowOff>
        </xdr:from>
        <xdr:to>
          <xdr:col>7</xdr:col>
          <xdr:colOff>66675</xdr:colOff>
          <xdr:row>25</xdr:row>
          <xdr:rowOff>447675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25</xdr:row>
          <xdr:rowOff>180975</xdr:rowOff>
        </xdr:from>
        <xdr:to>
          <xdr:col>8</xdr:col>
          <xdr:colOff>66675</xdr:colOff>
          <xdr:row>25</xdr:row>
          <xdr:rowOff>447675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25</xdr:row>
          <xdr:rowOff>180975</xdr:rowOff>
        </xdr:from>
        <xdr:to>
          <xdr:col>5</xdr:col>
          <xdr:colOff>485775</xdr:colOff>
          <xdr:row>25</xdr:row>
          <xdr:rowOff>447675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26</xdr:row>
          <xdr:rowOff>142875</xdr:rowOff>
        </xdr:from>
        <xdr:to>
          <xdr:col>7</xdr:col>
          <xdr:colOff>66675</xdr:colOff>
          <xdr:row>26</xdr:row>
          <xdr:rowOff>333375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26</xdr:row>
          <xdr:rowOff>142875</xdr:rowOff>
        </xdr:from>
        <xdr:to>
          <xdr:col>8</xdr:col>
          <xdr:colOff>66675</xdr:colOff>
          <xdr:row>26</xdr:row>
          <xdr:rowOff>333375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26</xdr:row>
          <xdr:rowOff>142875</xdr:rowOff>
        </xdr:from>
        <xdr:to>
          <xdr:col>5</xdr:col>
          <xdr:colOff>485775</xdr:colOff>
          <xdr:row>26</xdr:row>
          <xdr:rowOff>333375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27</xdr:row>
          <xdr:rowOff>142875</xdr:rowOff>
        </xdr:from>
        <xdr:to>
          <xdr:col>7</xdr:col>
          <xdr:colOff>66675</xdr:colOff>
          <xdr:row>27</xdr:row>
          <xdr:rowOff>333375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27</xdr:row>
          <xdr:rowOff>142875</xdr:rowOff>
        </xdr:from>
        <xdr:to>
          <xdr:col>8</xdr:col>
          <xdr:colOff>66675</xdr:colOff>
          <xdr:row>27</xdr:row>
          <xdr:rowOff>333375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27</xdr:row>
          <xdr:rowOff>142875</xdr:rowOff>
        </xdr:from>
        <xdr:to>
          <xdr:col>5</xdr:col>
          <xdr:colOff>485775</xdr:colOff>
          <xdr:row>27</xdr:row>
          <xdr:rowOff>333375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30</xdr:row>
          <xdr:rowOff>142875</xdr:rowOff>
        </xdr:from>
        <xdr:to>
          <xdr:col>7</xdr:col>
          <xdr:colOff>66675</xdr:colOff>
          <xdr:row>31</xdr:row>
          <xdr:rowOff>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30</xdr:row>
          <xdr:rowOff>142875</xdr:rowOff>
        </xdr:from>
        <xdr:to>
          <xdr:col>8</xdr:col>
          <xdr:colOff>66675</xdr:colOff>
          <xdr:row>31</xdr:row>
          <xdr:rowOff>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30</xdr:row>
          <xdr:rowOff>142875</xdr:rowOff>
        </xdr:from>
        <xdr:to>
          <xdr:col>5</xdr:col>
          <xdr:colOff>485775</xdr:colOff>
          <xdr:row>31</xdr:row>
          <xdr:rowOff>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31</xdr:row>
          <xdr:rowOff>142875</xdr:rowOff>
        </xdr:from>
        <xdr:to>
          <xdr:col>7</xdr:col>
          <xdr:colOff>66675</xdr:colOff>
          <xdr:row>31</xdr:row>
          <xdr:rowOff>762000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31</xdr:row>
          <xdr:rowOff>142875</xdr:rowOff>
        </xdr:from>
        <xdr:to>
          <xdr:col>8</xdr:col>
          <xdr:colOff>66675</xdr:colOff>
          <xdr:row>31</xdr:row>
          <xdr:rowOff>762000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31</xdr:row>
          <xdr:rowOff>142875</xdr:rowOff>
        </xdr:from>
        <xdr:to>
          <xdr:col>5</xdr:col>
          <xdr:colOff>485775</xdr:colOff>
          <xdr:row>31</xdr:row>
          <xdr:rowOff>762000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33</xdr:row>
          <xdr:rowOff>142875</xdr:rowOff>
        </xdr:from>
        <xdr:to>
          <xdr:col>7</xdr:col>
          <xdr:colOff>66675</xdr:colOff>
          <xdr:row>33</xdr:row>
          <xdr:rowOff>333375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100-00005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33</xdr:row>
          <xdr:rowOff>142875</xdr:rowOff>
        </xdr:from>
        <xdr:to>
          <xdr:col>8</xdr:col>
          <xdr:colOff>66675</xdr:colOff>
          <xdr:row>33</xdr:row>
          <xdr:rowOff>333375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100-00005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33</xdr:row>
          <xdr:rowOff>142875</xdr:rowOff>
        </xdr:from>
        <xdr:to>
          <xdr:col>5</xdr:col>
          <xdr:colOff>485775</xdr:colOff>
          <xdr:row>33</xdr:row>
          <xdr:rowOff>333375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100-00005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34</xdr:row>
          <xdr:rowOff>142875</xdr:rowOff>
        </xdr:from>
        <xdr:to>
          <xdr:col>7</xdr:col>
          <xdr:colOff>66675</xdr:colOff>
          <xdr:row>35</xdr:row>
          <xdr:rowOff>104775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100-00006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34</xdr:row>
          <xdr:rowOff>142875</xdr:rowOff>
        </xdr:from>
        <xdr:to>
          <xdr:col>8</xdr:col>
          <xdr:colOff>66675</xdr:colOff>
          <xdr:row>35</xdr:row>
          <xdr:rowOff>104775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100-00006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34</xdr:row>
          <xdr:rowOff>142875</xdr:rowOff>
        </xdr:from>
        <xdr:to>
          <xdr:col>5</xdr:col>
          <xdr:colOff>485775</xdr:colOff>
          <xdr:row>35</xdr:row>
          <xdr:rowOff>104775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100-00006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36</xdr:row>
          <xdr:rowOff>142875</xdr:rowOff>
        </xdr:from>
        <xdr:to>
          <xdr:col>7</xdr:col>
          <xdr:colOff>66675</xdr:colOff>
          <xdr:row>36</xdr:row>
          <xdr:rowOff>333375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100-00006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36</xdr:row>
          <xdr:rowOff>142875</xdr:rowOff>
        </xdr:from>
        <xdr:to>
          <xdr:col>8</xdr:col>
          <xdr:colOff>66675</xdr:colOff>
          <xdr:row>36</xdr:row>
          <xdr:rowOff>333375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100-00006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36</xdr:row>
          <xdr:rowOff>142875</xdr:rowOff>
        </xdr:from>
        <xdr:to>
          <xdr:col>5</xdr:col>
          <xdr:colOff>485775</xdr:colOff>
          <xdr:row>36</xdr:row>
          <xdr:rowOff>333375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100-00006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7</xdr:col>
          <xdr:colOff>66675</xdr:colOff>
          <xdr:row>44</xdr:row>
          <xdr:rowOff>66675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100-00006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8</xdr:col>
          <xdr:colOff>66675</xdr:colOff>
          <xdr:row>44</xdr:row>
          <xdr:rowOff>66675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100-00006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43</xdr:row>
          <xdr:rowOff>142875</xdr:rowOff>
        </xdr:from>
        <xdr:to>
          <xdr:col>5</xdr:col>
          <xdr:colOff>485775</xdr:colOff>
          <xdr:row>44</xdr:row>
          <xdr:rowOff>66675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100-00006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7</xdr:col>
          <xdr:colOff>66675</xdr:colOff>
          <xdr:row>45</xdr:row>
          <xdr:rowOff>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8</xdr:col>
          <xdr:colOff>66675</xdr:colOff>
          <xdr:row>45</xdr:row>
          <xdr:rowOff>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44</xdr:row>
          <xdr:rowOff>142875</xdr:rowOff>
        </xdr:from>
        <xdr:to>
          <xdr:col>5</xdr:col>
          <xdr:colOff>485775</xdr:colOff>
          <xdr:row>45</xdr:row>
          <xdr:rowOff>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48</xdr:row>
          <xdr:rowOff>142875</xdr:rowOff>
        </xdr:from>
        <xdr:to>
          <xdr:col>7</xdr:col>
          <xdr:colOff>66675</xdr:colOff>
          <xdr:row>48</xdr:row>
          <xdr:rowOff>333375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48</xdr:row>
          <xdr:rowOff>142875</xdr:rowOff>
        </xdr:from>
        <xdr:to>
          <xdr:col>8</xdr:col>
          <xdr:colOff>66675</xdr:colOff>
          <xdr:row>48</xdr:row>
          <xdr:rowOff>333375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100-00007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48</xdr:row>
          <xdr:rowOff>142875</xdr:rowOff>
        </xdr:from>
        <xdr:to>
          <xdr:col>5</xdr:col>
          <xdr:colOff>485775</xdr:colOff>
          <xdr:row>48</xdr:row>
          <xdr:rowOff>333375</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100-00007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51</xdr:row>
          <xdr:rowOff>142875</xdr:rowOff>
        </xdr:from>
        <xdr:to>
          <xdr:col>7</xdr:col>
          <xdr:colOff>66675</xdr:colOff>
          <xdr:row>52</xdr:row>
          <xdr:rowOff>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51</xdr:row>
          <xdr:rowOff>142875</xdr:rowOff>
        </xdr:from>
        <xdr:to>
          <xdr:col>8</xdr:col>
          <xdr:colOff>66675</xdr:colOff>
          <xdr:row>52</xdr:row>
          <xdr:rowOff>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51</xdr:row>
          <xdr:rowOff>142875</xdr:rowOff>
        </xdr:from>
        <xdr:to>
          <xdr:col>5</xdr:col>
          <xdr:colOff>485775</xdr:colOff>
          <xdr:row>52</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100-00007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52</xdr:row>
          <xdr:rowOff>142875</xdr:rowOff>
        </xdr:from>
        <xdr:to>
          <xdr:col>7</xdr:col>
          <xdr:colOff>66675</xdr:colOff>
          <xdr:row>53</xdr:row>
          <xdr:rowOff>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52</xdr:row>
          <xdr:rowOff>142875</xdr:rowOff>
        </xdr:from>
        <xdr:to>
          <xdr:col>8</xdr:col>
          <xdr:colOff>66675</xdr:colOff>
          <xdr:row>53</xdr:row>
          <xdr:rowOff>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100-00007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52</xdr:row>
          <xdr:rowOff>142875</xdr:rowOff>
        </xdr:from>
        <xdr:to>
          <xdr:col>5</xdr:col>
          <xdr:colOff>485775</xdr:colOff>
          <xdr:row>53</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100-00007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53</xdr:row>
          <xdr:rowOff>142875</xdr:rowOff>
        </xdr:from>
        <xdr:to>
          <xdr:col>7</xdr:col>
          <xdr:colOff>66675</xdr:colOff>
          <xdr:row>54</xdr:row>
          <xdr:rowOff>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53</xdr:row>
          <xdr:rowOff>142875</xdr:rowOff>
        </xdr:from>
        <xdr:to>
          <xdr:col>8</xdr:col>
          <xdr:colOff>66675</xdr:colOff>
          <xdr:row>54</xdr:row>
          <xdr:rowOff>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100-00007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53</xdr:row>
          <xdr:rowOff>142875</xdr:rowOff>
        </xdr:from>
        <xdr:to>
          <xdr:col>5</xdr:col>
          <xdr:colOff>485775</xdr:colOff>
          <xdr:row>54</xdr:row>
          <xdr:rowOff>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100-00008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7</xdr:col>
          <xdr:colOff>66675</xdr:colOff>
          <xdr:row>57</xdr:row>
          <xdr:rowOff>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100-00008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8</xdr:col>
          <xdr:colOff>66675</xdr:colOff>
          <xdr:row>57</xdr:row>
          <xdr:rowOff>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100-00008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56</xdr:row>
          <xdr:rowOff>142875</xdr:rowOff>
        </xdr:from>
        <xdr:to>
          <xdr:col>5</xdr:col>
          <xdr:colOff>485775</xdr:colOff>
          <xdr:row>57</xdr:row>
          <xdr:rowOff>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100-00008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7</xdr:col>
          <xdr:colOff>66675</xdr:colOff>
          <xdr:row>58</xdr:row>
          <xdr:rowOff>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100-00008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8</xdr:col>
          <xdr:colOff>66675</xdr:colOff>
          <xdr:row>58</xdr:row>
          <xdr:rowOff>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100-00008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57</xdr:row>
          <xdr:rowOff>142875</xdr:rowOff>
        </xdr:from>
        <xdr:to>
          <xdr:col>5</xdr:col>
          <xdr:colOff>485775</xdr:colOff>
          <xdr:row>58</xdr:row>
          <xdr:rowOff>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100-00008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59</xdr:row>
          <xdr:rowOff>0</xdr:rowOff>
        </xdr:from>
        <xdr:to>
          <xdr:col>7</xdr:col>
          <xdr:colOff>66675</xdr:colOff>
          <xdr:row>60</xdr:row>
          <xdr:rowOff>66675</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100-00008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59</xdr:row>
          <xdr:rowOff>0</xdr:rowOff>
        </xdr:from>
        <xdr:to>
          <xdr:col>8</xdr:col>
          <xdr:colOff>66675</xdr:colOff>
          <xdr:row>60</xdr:row>
          <xdr:rowOff>66675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100-00008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59</xdr:row>
          <xdr:rowOff>0</xdr:rowOff>
        </xdr:from>
        <xdr:to>
          <xdr:col>5</xdr:col>
          <xdr:colOff>485775</xdr:colOff>
          <xdr:row>60</xdr:row>
          <xdr:rowOff>66675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100-00008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60</xdr:row>
          <xdr:rowOff>142875</xdr:rowOff>
        </xdr:from>
        <xdr:to>
          <xdr:col>7</xdr:col>
          <xdr:colOff>66675</xdr:colOff>
          <xdr:row>60</xdr:row>
          <xdr:rowOff>333375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100-00008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60</xdr:row>
          <xdr:rowOff>142875</xdr:rowOff>
        </xdr:from>
        <xdr:to>
          <xdr:col>8</xdr:col>
          <xdr:colOff>66675</xdr:colOff>
          <xdr:row>60</xdr:row>
          <xdr:rowOff>333375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100-00008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60</xdr:row>
          <xdr:rowOff>142875</xdr:rowOff>
        </xdr:from>
        <xdr:to>
          <xdr:col>5</xdr:col>
          <xdr:colOff>485775</xdr:colOff>
          <xdr:row>60</xdr:row>
          <xdr:rowOff>333375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100-00008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78</xdr:row>
          <xdr:rowOff>142875</xdr:rowOff>
        </xdr:from>
        <xdr:to>
          <xdr:col>7</xdr:col>
          <xdr:colOff>66675</xdr:colOff>
          <xdr:row>78</xdr:row>
          <xdr:rowOff>333375</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100-00009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78</xdr:row>
          <xdr:rowOff>142875</xdr:rowOff>
        </xdr:from>
        <xdr:to>
          <xdr:col>8</xdr:col>
          <xdr:colOff>66675</xdr:colOff>
          <xdr:row>78</xdr:row>
          <xdr:rowOff>333375</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100-00009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78</xdr:row>
          <xdr:rowOff>142875</xdr:rowOff>
        </xdr:from>
        <xdr:to>
          <xdr:col>5</xdr:col>
          <xdr:colOff>485775</xdr:colOff>
          <xdr:row>78</xdr:row>
          <xdr:rowOff>333375</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100-00009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84</xdr:row>
          <xdr:rowOff>142875</xdr:rowOff>
        </xdr:from>
        <xdr:to>
          <xdr:col>7</xdr:col>
          <xdr:colOff>66675</xdr:colOff>
          <xdr:row>85</xdr:row>
          <xdr:rowOff>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100-0000A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84</xdr:row>
          <xdr:rowOff>142875</xdr:rowOff>
        </xdr:from>
        <xdr:to>
          <xdr:col>8</xdr:col>
          <xdr:colOff>66675</xdr:colOff>
          <xdr:row>85</xdr:row>
          <xdr:rowOff>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100-0000A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84</xdr:row>
          <xdr:rowOff>142875</xdr:rowOff>
        </xdr:from>
        <xdr:to>
          <xdr:col>5</xdr:col>
          <xdr:colOff>485775</xdr:colOff>
          <xdr:row>85</xdr:row>
          <xdr:rowOff>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100-0000A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84</xdr:row>
          <xdr:rowOff>142875</xdr:rowOff>
        </xdr:from>
        <xdr:to>
          <xdr:col>7</xdr:col>
          <xdr:colOff>66675</xdr:colOff>
          <xdr:row>85</xdr:row>
          <xdr:rowOff>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100-0000A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84</xdr:row>
          <xdr:rowOff>142875</xdr:rowOff>
        </xdr:from>
        <xdr:to>
          <xdr:col>8</xdr:col>
          <xdr:colOff>66675</xdr:colOff>
          <xdr:row>85</xdr:row>
          <xdr:rowOff>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100-0000A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84</xdr:row>
          <xdr:rowOff>142875</xdr:rowOff>
        </xdr:from>
        <xdr:to>
          <xdr:col>5</xdr:col>
          <xdr:colOff>485775</xdr:colOff>
          <xdr:row>85</xdr:row>
          <xdr:rowOff>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100-0000B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87</xdr:row>
          <xdr:rowOff>142875</xdr:rowOff>
        </xdr:from>
        <xdr:to>
          <xdr:col>7</xdr:col>
          <xdr:colOff>66675</xdr:colOff>
          <xdr:row>88</xdr:row>
          <xdr:rowOff>142875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100-0000B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87</xdr:row>
          <xdr:rowOff>142875</xdr:rowOff>
        </xdr:from>
        <xdr:to>
          <xdr:col>8</xdr:col>
          <xdr:colOff>66675</xdr:colOff>
          <xdr:row>88</xdr:row>
          <xdr:rowOff>142875</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100-0000B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87</xdr:row>
          <xdr:rowOff>142875</xdr:rowOff>
        </xdr:from>
        <xdr:to>
          <xdr:col>5</xdr:col>
          <xdr:colOff>485775</xdr:colOff>
          <xdr:row>88</xdr:row>
          <xdr:rowOff>142875</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100-0000B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87</xdr:row>
          <xdr:rowOff>142875</xdr:rowOff>
        </xdr:from>
        <xdr:to>
          <xdr:col>7</xdr:col>
          <xdr:colOff>66675</xdr:colOff>
          <xdr:row>88</xdr:row>
          <xdr:rowOff>142875</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100-0000B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87</xdr:row>
          <xdr:rowOff>142875</xdr:rowOff>
        </xdr:from>
        <xdr:to>
          <xdr:col>8</xdr:col>
          <xdr:colOff>66675</xdr:colOff>
          <xdr:row>88</xdr:row>
          <xdr:rowOff>142875</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100-0000B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87</xdr:row>
          <xdr:rowOff>142875</xdr:rowOff>
        </xdr:from>
        <xdr:to>
          <xdr:col>5</xdr:col>
          <xdr:colOff>485775</xdr:colOff>
          <xdr:row>88</xdr:row>
          <xdr:rowOff>142875</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100-0000B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88</xdr:row>
          <xdr:rowOff>142875</xdr:rowOff>
        </xdr:from>
        <xdr:to>
          <xdr:col>7</xdr:col>
          <xdr:colOff>66675</xdr:colOff>
          <xdr:row>90</xdr:row>
          <xdr:rowOff>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100-0000B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88</xdr:row>
          <xdr:rowOff>142875</xdr:rowOff>
        </xdr:from>
        <xdr:to>
          <xdr:col>8</xdr:col>
          <xdr:colOff>66675</xdr:colOff>
          <xdr:row>90</xdr:row>
          <xdr:rowOff>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100-0000B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88</xdr:row>
          <xdr:rowOff>142875</xdr:rowOff>
        </xdr:from>
        <xdr:to>
          <xdr:col>5</xdr:col>
          <xdr:colOff>485775</xdr:colOff>
          <xdr:row>90</xdr:row>
          <xdr:rowOff>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100-0000B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88</xdr:row>
          <xdr:rowOff>142875</xdr:rowOff>
        </xdr:from>
        <xdr:to>
          <xdr:col>7</xdr:col>
          <xdr:colOff>66675</xdr:colOff>
          <xdr:row>90</xdr:row>
          <xdr:rowOff>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100-0000C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88</xdr:row>
          <xdr:rowOff>142875</xdr:rowOff>
        </xdr:from>
        <xdr:to>
          <xdr:col>8</xdr:col>
          <xdr:colOff>66675</xdr:colOff>
          <xdr:row>90</xdr:row>
          <xdr:rowOff>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100-0000C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88</xdr:row>
          <xdr:rowOff>142875</xdr:rowOff>
        </xdr:from>
        <xdr:to>
          <xdr:col>5</xdr:col>
          <xdr:colOff>485775</xdr:colOff>
          <xdr:row>90</xdr:row>
          <xdr:rowOff>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100-0000C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92</xdr:row>
          <xdr:rowOff>142875</xdr:rowOff>
        </xdr:from>
        <xdr:to>
          <xdr:col>7</xdr:col>
          <xdr:colOff>66675</xdr:colOff>
          <xdr:row>93</xdr:row>
          <xdr:rowOff>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100-0000C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92</xdr:row>
          <xdr:rowOff>142875</xdr:rowOff>
        </xdr:from>
        <xdr:to>
          <xdr:col>8</xdr:col>
          <xdr:colOff>66675</xdr:colOff>
          <xdr:row>93</xdr:row>
          <xdr:rowOff>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100-0000C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92</xdr:row>
          <xdr:rowOff>142875</xdr:rowOff>
        </xdr:from>
        <xdr:to>
          <xdr:col>5</xdr:col>
          <xdr:colOff>485775</xdr:colOff>
          <xdr:row>93</xdr:row>
          <xdr:rowOff>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100-0000C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92</xdr:row>
          <xdr:rowOff>142875</xdr:rowOff>
        </xdr:from>
        <xdr:to>
          <xdr:col>7</xdr:col>
          <xdr:colOff>66675</xdr:colOff>
          <xdr:row>93</xdr:row>
          <xdr:rowOff>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92</xdr:row>
          <xdr:rowOff>142875</xdr:rowOff>
        </xdr:from>
        <xdr:to>
          <xdr:col>8</xdr:col>
          <xdr:colOff>66675</xdr:colOff>
          <xdr:row>93</xdr:row>
          <xdr:rowOff>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100-0000C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92</xdr:row>
          <xdr:rowOff>142875</xdr:rowOff>
        </xdr:from>
        <xdr:to>
          <xdr:col>5</xdr:col>
          <xdr:colOff>485775</xdr:colOff>
          <xdr:row>93</xdr:row>
          <xdr:rowOff>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96</xdr:row>
          <xdr:rowOff>190500</xdr:rowOff>
        </xdr:from>
        <xdr:to>
          <xdr:col>7</xdr:col>
          <xdr:colOff>66675</xdr:colOff>
          <xdr:row>97</xdr:row>
          <xdr:rowOff>0</xdr:rowOff>
        </xdr:to>
        <xdr:sp macro="" textlink="">
          <xdr:nvSpPr>
            <xdr:cNvPr id="1390" name="Check Box 366" hidden="1">
              <a:extLst>
                <a:ext uri="{63B3BB69-23CF-44E3-9099-C40C66FF867C}">
                  <a14:compatExt spid="_x0000_s1390"/>
                </a:ext>
                <a:ext uri="{FF2B5EF4-FFF2-40B4-BE49-F238E27FC236}">
                  <a16:creationId xmlns:a16="http://schemas.microsoft.com/office/drawing/2014/main" id="{00000000-0008-0000-0100-00006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96</xdr:row>
          <xdr:rowOff>190500</xdr:rowOff>
        </xdr:from>
        <xdr:to>
          <xdr:col>8</xdr:col>
          <xdr:colOff>66675</xdr:colOff>
          <xdr:row>97</xdr:row>
          <xdr:rowOff>0</xdr:rowOff>
        </xdr:to>
        <xdr:sp macro="" textlink="">
          <xdr:nvSpPr>
            <xdr:cNvPr id="1391" name="Check Box 367" hidden="1">
              <a:extLst>
                <a:ext uri="{63B3BB69-23CF-44E3-9099-C40C66FF867C}">
                  <a14:compatExt spid="_x0000_s1391"/>
                </a:ext>
                <a:ext uri="{FF2B5EF4-FFF2-40B4-BE49-F238E27FC236}">
                  <a16:creationId xmlns:a16="http://schemas.microsoft.com/office/drawing/2014/main" id="{00000000-0008-0000-0100-00006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96</xdr:row>
          <xdr:rowOff>190500</xdr:rowOff>
        </xdr:from>
        <xdr:to>
          <xdr:col>5</xdr:col>
          <xdr:colOff>485775</xdr:colOff>
          <xdr:row>97</xdr:row>
          <xdr:rowOff>0</xdr:rowOff>
        </xdr:to>
        <xdr:sp macro="" textlink="">
          <xdr:nvSpPr>
            <xdr:cNvPr id="1392" name="Check Box 368" hidden="1">
              <a:extLst>
                <a:ext uri="{63B3BB69-23CF-44E3-9099-C40C66FF867C}">
                  <a14:compatExt spid="_x0000_s1392"/>
                </a:ext>
                <a:ext uri="{FF2B5EF4-FFF2-40B4-BE49-F238E27FC236}">
                  <a16:creationId xmlns:a16="http://schemas.microsoft.com/office/drawing/2014/main" id="{00000000-0008-0000-0100-00007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97</xdr:row>
          <xdr:rowOff>0</xdr:rowOff>
        </xdr:from>
        <xdr:to>
          <xdr:col>7</xdr:col>
          <xdr:colOff>66675</xdr:colOff>
          <xdr:row>97</xdr:row>
          <xdr:rowOff>219075</xdr:rowOff>
        </xdr:to>
        <xdr:sp macro="" textlink="">
          <xdr:nvSpPr>
            <xdr:cNvPr id="1393" name="Check Box 369" hidden="1">
              <a:extLst>
                <a:ext uri="{63B3BB69-23CF-44E3-9099-C40C66FF867C}">
                  <a14:compatExt spid="_x0000_s1393"/>
                </a:ext>
                <a:ext uri="{FF2B5EF4-FFF2-40B4-BE49-F238E27FC236}">
                  <a16:creationId xmlns:a16="http://schemas.microsoft.com/office/drawing/2014/main" id="{00000000-0008-0000-0100-00007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97</xdr:row>
          <xdr:rowOff>0</xdr:rowOff>
        </xdr:from>
        <xdr:to>
          <xdr:col>8</xdr:col>
          <xdr:colOff>66675</xdr:colOff>
          <xdr:row>97</xdr:row>
          <xdr:rowOff>219075</xdr:rowOff>
        </xdr:to>
        <xdr:sp macro="" textlink="">
          <xdr:nvSpPr>
            <xdr:cNvPr id="1394" name="Check Box 370" hidden="1">
              <a:extLst>
                <a:ext uri="{63B3BB69-23CF-44E3-9099-C40C66FF867C}">
                  <a14:compatExt spid="_x0000_s1394"/>
                </a:ext>
                <a:ext uri="{FF2B5EF4-FFF2-40B4-BE49-F238E27FC236}">
                  <a16:creationId xmlns:a16="http://schemas.microsoft.com/office/drawing/2014/main" id="{00000000-0008-0000-0100-00007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97</xdr:row>
          <xdr:rowOff>0</xdr:rowOff>
        </xdr:from>
        <xdr:to>
          <xdr:col>5</xdr:col>
          <xdr:colOff>485775</xdr:colOff>
          <xdr:row>97</xdr:row>
          <xdr:rowOff>219075</xdr:rowOff>
        </xdr:to>
        <xdr:sp macro="" textlink="">
          <xdr:nvSpPr>
            <xdr:cNvPr id="1395" name="Check Box 371" hidden="1">
              <a:extLst>
                <a:ext uri="{63B3BB69-23CF-44E3-9099-C40C66FF867C}">
                  <a14:compatExt spid="_x0000_s1395"/>
                </a:ext>
                <a:ext uri="{FF2B5EF4-FFF2-40B4-BE49-F238E27FC236}">
                  <a16:creationId xmlns:a16="http://schemas.microsoft.com/office/drawing/2014/main" id="{00000000-0008-0000-0100-00007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99</xdr:row>
          <xdr:rowOff>142875</xdr:rowOff>
        </xdr:from>
        <xdr:to>
          <xdr:col>7</xdr:col>
          <xdr:colOff>66675</xdr:colOff>
          <xdr:row>100</xdr:row>
          <xdr:rowOff>142875</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100-00007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99</xdr:row>
          <xdr:rowOff>142875</xdr:rowOff>
        </xdr:from>
        <xdr:to>
          <xdr:col>8</xdr:col>
          <xdr:colOff>66675</xdr:colOff>
          <xdr:row>100</xdr:row>
          <xdr:rowOff>142875</xdr:rowOff>
        </xdr:to>
        <xdr:sp macro="" textlink="">
          <xdr:nvSpPr>
            <xdr:cNvPr id="1400" name="Check Box 376" hidden="1">
              <a:extLst>
                <a:ext uri="{63B3BB69-23CF-44E3-9099-C40C66FF867C}">
                  <a14:compatExt spid="_x0000_s1400"/>
                </a:ext>
                <a:ext uri="{FF2B5EF4-FFF2-40B4-BE49-F238E27FC236}">
                  <a16:creationId xmlns:a16="http://schemas.microsoft.com/office/drawing/2014/main" id="{00000000-0008-0000-0100-00007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99</xdr:row>
          <xdr:rowOff>142875</xdr:rowOff>
        </xdr:from>
        <xdr:to>
          <xdr:col>5</xdr:col>
          <xdr:colOff>485775</xdr:colOff>
          <xdr:row>100</xdr:row>
          <xdr:rowOff>142875</xdr:rowOff>
        </xdr:to>
        <xdr:sp macro="" textlink="">
          <xdr:nvSpPr>
            <xdr:cNvPr id="1401" name="Check Box 377" hidden="1">
              <a:extLst>
                <a:ext uri="{63B3BB69-23CF-44E3-9099-C40C66FF867C}">
                  <a14:compatExt spid="_x0000_s1401"/>
                </a:ext>
                <a:ext uri="{FF2B5EF4-FFF2-40B4-BE49-F238E27FC236}">
                  <a16:creationId xmlns:a16="http://schemas.microsoft.com/office/drawing/2014/main" id="{00000000-0008-0000-0100-00007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104</xdr:row>
          <xdr:rowOff>142875</xdr:rowOff>
        </xdr:from>
        <xdr:to>
          <xdr:col>7</xdr:col>
          <xdr:colOff>66675</xdr:colOff>
          <xdr:row>104</xdr:row>
          <xdr:rowOff>371475</xdr:rowOff>
        </xdr:to>
        <xdr:sp macro="" textlink="">
          <xdr:nvSpPr>
            <xdr:cNvPr id="1408" name="Check Box 384" hidden="1">
              <a:extLst>
                <a:ext uri="{63B3BB69-23CF-44E3-9099-C40C66FF867C}">
                  <a14:compatExt spid="_x0000_s1408"/>
                </a:ext>
                <a:ext uri="{FF2B5EF4-FFF2-40B4-BE49-F238E27FC236}">
                  <a16:creationId xmlns:a16="http://schemas.microsoft.com/office/drawing/2014/main" id="{00000000-0008-0000-0100-00008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104</xdr:row>
          <xdr:rowOff>142875</xdr:rowOff>
        </xdr:from>
        <xdr:to>
          <xdr:col>8</xdr:col>
          <xdr:colOff>66675</xdr:colOff>
          <xdr:row>104</xdr:row>
          <xdr:rowOff>371475</xdr:rowOff>
        </xdr:to>
        <xdr:sp macro="" textlink="">
          <xdr:nvSpPr>
            <xdr:cNvPr id="1409" name="Check Box 385" hidden="1">
              <a:extLst>
                <a:ext uri="{63B3BB69-23CF-44E3-9099-C40C66FF867C}">
                  <a14:compatExt spid="_x0000_s1409"/>
                </a:ext>
                <a:ext uri="{FF2B5EF4-FFF2-40B4-BE49-F238E27FC236}">
                  <a16:creationId xmlns:a16="http://schemas.microsoft.com/office/drawing/2014/main" id="{00000000-0008-0000-0100-00008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104</xdr:row>
          <xdr:rowOff>142875</xdr:rowOff>
        </xdr:from>
        <xdr:to>
          <xdr:col>5</xdr:col>
          <xdr:colOff>485775</xdr:colOff>
          <xdr:row>104</xdr:row>
          <xdr:rowOff>371475</xdr:rowOff>
        </xdr:to>
        <xdr:sp macro="" textlink="">
          <xdr:nvSpPr>
            <xdr:cNvPr id="1410" name="Check Box 386" hidden="1">
              <a:extLst>
                <a:ext uri="{63B3BB69-23CF-44E3-9099-C40C66FF867C}">
                  <a14:compatExt spid="_x0000_s1410"/>
                </a:ext>
                <a:ext uri="{FF2B5EF4-FFF2-40B4-BE49-F238E27FC236}">
                  <a16:creationId xmlns:a16="http://schemas.microsoft.com/office/drawing/2014/main" id="{00000000-0008-0000-0100-00008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109</xdr:row>
          <xdr:rowOff>142875</xdr:rowOff>
        </xdr:from>
        <xdr:to>
          <xdr:col>7</xdr:col>
          <xdr:colOff>66675</xdr:colOff>
          <xdr:row>110</xdr:row>
          <xdr:rowOff>66675</xdr:rowOff>
        </xdr:to>
        <xdr:sp macro="" textlink="">
          <xdr:nvSpPr>
            <xdr:cNvPr id="1411" name="Check Box 387" hidden="1">
              <a:extLst>
                <a:ext uri="{63B3BB69-23CF-44E3-9099-C40C66FF867C}">
                  <a14:compatExt spid="_x0000_s1411"/>
                </a:ext>
                <a:ext uri="{FF2B5EF4-FFF2-40B4-BE49-F238E27FC236}">
                  <a16:creationId xmlns:a16="http://schemas.microsoft.com/office/drawing/2014/main" id="{00000000-0008-0000-0100-00008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109</xdr:row>
          <xdr:rowOff>142875</xdr:rowOff>
        </xdr:from>
        <xdr:to>
          <xdr:col>8</xdr:col>
          <xdr:colOff>66675</xdr:colOff>
          <xdr:row>110</xdr:row>
          <xdr:rowOff>66675</xdr:rowOff>
        </xdr:to>
        <xdr:sp macro="" textlink="">
          <xdr:nvSpPr>
            <xdr:cNvPr id="1412" name="Check Box 388" hidden="1">
              <a:extLst>
                <a:ext uri="{63B3BB69-23CF-44E3-9099-C40C66FF867C}">
                  <a14:compatExt spid="_x0000_s1412"/>
                </a:ext>
                <a:ext uri="{FF2B5EF4-FFF2-40B4-BE49-F238E27FC236}">
                  <a16:creationId xmlns:a16="http://schemas.microsoft.com/office/drawing/2014/main" id="{00000000-0008-0000-0100-00008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109</xdr:row>
          <xdr:rowOff>142875</xdr:rowOff>
        </xdr:from>
        <xdr:to>
          <xdr:col>5</xdr:col>
          <xdr:colOff>485775</xdr:colOff>
          <xdr:row>110</xdr:row>
          <xdr:rowOff>66675</xdr:rowOff>
        </xdr:to>
        <xdr:sp macro="" textlink="">
          <xdr:nvSpPr>
            <xdr:cNvPr id="1413" name="Check Box 389" hidden="1">
              <a:extLst>
                <a:ext uri="{63B3BB69-23CF-44E3-9099-C40C66FF867C}">
                  <a14:compatExt spid="_x0000_s1413"/>
                </a:ext>
                <a:ext uri="{FF2B5EF4-FFF2-40B4-BE49-F238E27FC236}">
                  <a16:creationId xmlns:a16="http://schemas.microsoft.com/office/drawing/2014/main" id="{00000000-0008-0000-0100-00008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103</xdr:row>
          <xdr:rowOff>142875</xdr:rowOff>
        </xdr:from>
        <xdr:to>
          <xdr:col>7</xdr:col>
          <xdr:colOff>66675</xdr:colOff>
          <xdr:row>104</xdr:row>
          <xdr:rowOff>0</xdr:rowOff>
        </xdr:to>
        <xdr:sp macro="" textlink="">
          <xdr:nvSpPr>
            <xdr:cNvPr id="1414" name="Check Box 390" hidden="1">
              <a:extLst>
                <a:ext uri="{63B3BB69-23CF-44E3-9099-C40C66FF867C}">
                  <a14:compatExt spid="_x0000_s1414"/>
                </a:ext>
                <a:ext uri="{FF2B5EF4-FFF2-40B4-BE49-F238E27FC236}">
                  <a16:creationId xmlns:a16="http://schemas.microsoft.com/office/drawing/2014/main" id="{00000000-0008-0000-0100-00008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103</xdr:row>
          <xdr:rowOff>142875</xdr:rowOff>
        </xdr:from>
        <xdr:to>
          <xdr:col>8</xdr:col>
          <xdr:colOff>66675</xdr:colOff>
          <xdr:row>104</xdr:row>
          <xdr:rowOff>0</xdr:rowOff>
        </xdr:to>
        <xdr:sp macro="" textlink="">
          <xdr:nvSpPr>
            <xdr:cNvPr id="1415" name="Check Box 391" hidden="1">
              <a:extLst>
                <a:ext uri="{63B3BB69-23CF-44E3-9099-C40C66FF867C}">
                  <a14:compatExt spid="_x0000_s1415"/>
                </a:ext>
                <a:ext uri="{FF2B5EF4-FFF2-40B4-BE49-F238E27FC236}">
                  <a16:creationId xmlns:a16="http://schemas.microsoft.com/office/drawing/2014/main" id="{00000000-0008-0000-0100-00008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103</xdr:row>
          <xdr:rowOff>142875</xdr:rowOff>
        </xdr:from>
        <xdr:to>
          <xdr:col>5</xdr:col>
          <xdr:colOff>485775</xdr:colOff>
          <xdr:row>104</xdr:row>
          <xdr:rowOff>0</xdr:rowOff>
        </xdr:to>
        <xdr:sp macro="" textlink="">
          <xdr:nvSpPr>
            <xdr:cNvPr id="1416" name="Check Box 392" hidden="1">
              <a:extLst>
                <a:ext uri="{63B3BB69-23CF-44E3-9099-C40C66FF867C}">
                  <a14:compatExt spid="_x0000_s1416"/>
                </a:ext>
                <a:ext uri="{FF2B5EF4-FFF2-40B4-BE49-F238E27FC236}">
                  <a16:creationId xmlns:a16="http://schemas.microsoft.com/office/drawing/2014/main" id="{00000000-0008-0000-0100-00008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110</xdr:row>
          <xdr:rowOff>142875</xdr:rowOff>
        </xdr:from>
        <xdr:to>
          <xdr:col>7</xdr:col>
          <xdr:colOff>66675</xdr:colOff>
          <xdr:row>111</xdr:row>
          <xdr:rowOff>0</xdr:rowOff>
        </xdr:to>
        <xdr:sp macro="" textlink="">
          <xdr:nvSpPr>
            <xdr:cNvPr id="1417" name="Check Box 393" hidden="1">
              <a:extLst>
                <a:ext uri="{63B3BB69-23CF-44E3-9099-C40C66FF867C}">
                  <a14:compatExt spid="_x0000_s1417"/>
                </a:ext>
                <a:ext uri="{FF2B5EF4-FFF2-40B4-BE49-F238E27FC236}">
                  <a16:creationId xmlns:a16="http://schemas.microsoft.com/office/drawing/2014/main" id="{00000000-0008-0000-0100-00008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110</xdr:row>
          <xdr:rowOff>142875</xdr:rowOff>
        </xdr:from>
        <xdr:to>
          <xdr:col>8</xdr:col>
          <xdr:colOff>66675</xdr:colOff>
          <xdr:row>111</xdr:row>
          <xdr:rowOff>0</xdr:rowOff>
        </xdr:to>
        <xdr:sp macro="" textlink="">
          <xdr:nvSpPr>
            <xdr:cNvPr id="1418" name="Check Box 394" hidden="1">
              <a:extLst>
                <a:ext uri="{63B3BB69-23CF-44E3-9099-C40C66FF867C}">
                  <a14:compatExt spid="_x0000_s1418"/>
                </a:ext>
                <a:ext uri="{FF2B5EF4-FFF2-40B4-BE49-F238E27FC236}">
                  <a16:creationId xmlns:a16="http://schemas.microsoft.com/office/drawing/2014/main" id="{00000000-0008-0000-0100-00008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110</xdr:row>
          <xdr:rowOff>142875</xdr:rowOff>
        </xdr:from>
        <xdr:to>
          <xdr:col>5</xdr:col>
          <xdr:colOff>485775</xdr:colOff>
          <xdr:row>111</xdr:row>
          <xdr:rowOff>0</xdr:rowOff>
        </xdr:to>
        <xdr:sp macro="" textlink="">
          <xdr:nvSpPr>
            <xdr:cNvPr id="1419" name="Check Box 395" hidden="1">
              <a:extLst>
                <a:ext uri="{63B3BB69-23CF-44E3-9099-C40C66FF867C}">
                  <a14:compatExt spid="_x0000_s1419"/>
                </a:ext>
                <a:ext uri="{FF2B5EF4-FFF2-40B4-BE49-F238E27FC236}">
                  <a16:creationId xmlns:a16="http://schemas.microsoft.com/office/drawing/2014/main" id="{00000000-0008-0000-0100-00008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111</xdr:row>
          <xdr:rowOff>142875</xdr:rowOff>
        </xdr:from>
        <xdr:to>
          <xdr:col>7</xdr:col>
          <xdr:colOff>66675</xdr:colOff>
          <xdr:row>113</xdr:row>
          <xdr:rowOff>0</xdr:rowOff>
        </xdr:to>
        <xdr:sp macro="" textlink="">
          <xdr:nvSpPr>
            <xdr:cNvPr id="1420" name="Check Box 396" hidden="1">
              <a:extLst>
                <a:ext uri="{63B3BB69-23CF-44E3-9099-C40C66FF867C}">
                  <a14:compatExt spid="_x0000_s1420"/>
                </a:ext>
                <a:ext uri="{FF2B5EF4-FFF2-40B4-BE49-F238E27FC236}">
                  <a16:creationId xmlns:a16="http://schemas.microsoft.com/office/drawing/2014/main" id="{00000000-0008-0000-0100-00008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111</xdr:row>
          <xdr:rowOff>142875</xdr:rowOff>
        </xdr:from>
        <xdr:to>
          <xdr:col>8</xdr:col>
          <xdr:colOff>66675</xdr:colOff>
          <xdr:row>113</xdr:row>
          <xdr:rowOff>0</xdr:rowOff>
        </xdr:to>
        <xdr:sp macro="" textlink="">
          <xdr:nvSpPr>
            <xdr:cNvPr id="1421" name="Check Box 397" hidden="1">
              <a:extLst>
                <a:ext uri="{63B3BB69-23CF-44E3-9099-C40C66FF867C}">
                  <a14:compatExt spid="_x0000_s1421"/>
                </a:ext>
                <a:ext uri="{FF2B5EF4-FFF2-40B4-BE49-F238E27FC236}">
                  <a16:creationId xmlns:a16="http://schemas.microsoft.com/office/drawing/2014/main" id="{00000000-0008-0000-0100-00008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111</xdr:row>
          <xdr:rowOff>142875</xdr:rowOff>
        </xdr:from>
        <xdr:to>
          <xdr:col>5</xdr:col>
          <xdr:colOff>485775</xdr:colOff>
          <xdr:row>113</xdr:row>
          <xdr:rowOff>0</xdr:rowOff>
        </xdr:to>
        <xdr:sp macro="" textlink="">
          <xdr:nvSpPr>
            <xdr:cNvPr id="1422" name="Check Box 398" hidden="1">
              <a:extLst>
                <a:ext uri="{63B3BB69-23CF-44E3-9099-C40C66FF867C}">
                  <a14:compatExt spid="_x0000_s1422"/>
                </a:ext>
                <a:ext uri="{FF2B5EF4-FFF2-40B4-BE49-F238E27FC236}">
                  <a16:creationId xmlns:a16="http://schemas.microsoft.com/office/drawing/2014/main" id="{00000000-0008-0000-0100-00008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113</xdr:row>
          <xdr:rowOff>0</xdr:rowOff>
        </xdr:from>
        <xdr:to>
          <xdr:col>7</xdr:col>
          <xdr:colOff>66675</xdr:colOff>
          <xdr:row>115</xdr:row>
          <xdr:rowOff>104775</xdr:rowOff>
        </xdr:to>
        <xdr:sp macro="" textlink="">
          <xdr:nvSpPr>
            <xdr:cNvPr id="1432" name="Check Box 408" hidden="1">
              <a:extLst>
                <a:ext uri="{63B3BB69-23CF-44E3-9099-C40C66FF867C}">
                  <a14:compatExt spid="_x0000_s1432"/>
                </a:ext>
                <a:ext uri="{FF2B5EF4-FFF2-40B4-BE49-F238E27FC236}">
                  <a16:creationId xmlns:a16="http://schemas.microsoft.com/office/drawing/2014/main" id="{00000000-0008-0000-0100-00009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114</xdr:row>
          <xdr:rowOff>0</xdr:rowOff>
        </xdr:from>
        <xdr:to>
          <xdr:col>8</xdr:col>
          <xdr:colOff>66675</xdr:colOff>
          <xdr:row>115</xdr:row>
          <xdr:rowOff>409575</xdr:rowOff>
        </xdr:to>
        <xdr:sp macro="" textlink="">
          <xdr:nvSpPr>
            <xdr:cNvPr id="1433" name="Check Box 409" hidden="1">
              <a:extLst>
                <a:ext uri="{63B3BB69-23CF-44E3-9099-C40C66FF867C}">
                  <a14:compatExt spid="_x0000_s1433"/>
                </a:ext>
                <a:ext uri="{FF2B5EF4-FFF2-40B4-BE49-F238E27FC236}">
                  <a16:creationId xmlns:a16="http://schemas.microsoft.com/office/drawing/2014/main" id="{00000000-0008-0000-0100-00009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113</xdr:row>
          <xdr:rowOff>0</xdr:rowOff>
        </xdr:from>
        <xdr:to>
          <xdr:col>5</xdr:col>
          <xdr:colOff>485775</xdr:colOff>
          <xdr:row>115</xdr:row>
          <xdr:rowOff>104775</xdr:rowOff>
        </xdr:to>
        <xdr:sp macro="" textlink="">
          <xdr:nvSpPr>
            <xdr:cNvPr id="1434" name="Check Box 410" hidden="1">
              <a:extLst>
                <a:ext uri="{63B3BB69-23CF-44E3-9099-C40C66FF867C}">
                  <a14:compatExt spid="_x0000_s1434"/>
                </a:ext>
                <a:ext uri="{FF2B5EF4-FFF2-40B4-BE49-F238E27FC236}">
                  <a16:creationId xmlns:a16="http://schemas.microsoft.com/office/drawing/2014/main" id="{00000000-0008-0000-0100-00009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115</xdr:row>
          <xdr:rowOff>190500</xdr:rowOff>
        </xdr:from>
        <xdr:to>
          <xdr:col>7</xdr:col>
          <xdr:colOff>66675</xdr:colOff>
          <xdr:row>116</xdr:row>
          <xdr:rowOff>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115</xdr:row>
          <xdr:rowOff>190500</xdr:rowOff>
        </xdr:from>
        <xdr:to>
          <xdr:col>8</xdr:col>
          <xdr:colOff>66675</xdr:colOff>
          <xdr:row>116</xdr:row>
          <xdr:rowOff>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115</xdr:row>
          <xdr:rowOff>190500</xdr:rowOff>
        </xdr:from>
        <xdr:to>
          <xdr:col>5</xdr:col>
          <xdr:colOff>485775</xdr:colOff>
          <xdr:row>116</xdr:row>
          <xdr:rowOff>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116</xdr:row>
          <xdr:rowOff>142875</xdr:rowOff>
        </xdr:from>
        <xdr:to>
          <xdr:col>7</xdr:col>
          <xdr:colOff>66675</xdr:colOff>
          <xdr:row>116</xdr:row>
          <xdr:rowOff>333375</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116</xdr:row>
          <xdr:rowOff>142875</xdr:rowOff>
        </xdr:from>
        <xdr:to>
          <xdr:col>8</xdr:col>
          <xdr:colOff>66675</xdr:colOff>
          <xdr:row>116</xdr:row>
          <xdr:rowOff>333375</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116</xdr:row>
          <xdr:rowOff>142875</xdr:rowOff>
        </xdr:from>
        <xdr:to>
          <xdr:col>5</xdr:col>
          <xdr:colOff>485775</xdr:colOff>
          <xdr:row>116</xdr:row>
          <xdr:rowOff>333375</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118</xdr:row>
          <xdr:rowOff>142875</xdr:rowOff>
        </xdr:from>
        <xdr:to>
          <xdr:col>7</xdr:col>
          <xdr:colOff>66675</xdr:colOff>
          <xdr:row>119</xdr:row>
          <xdr:rowOff>76200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118</xdr:row>
          <xdr:rowOff>142875</xdr:rowOff>
        </xdr:from>
        <xdr:to>
          <xdr:col>8</xdr:col>
          <xdr:colOff>66675</xdr:colOff>
          <xdr:row>119</xdr:row>
          <xdr:rowOff>76200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118</xdr:row>
          <xdr:rowOff>142875</xdr:rowOff>
        </xdr:from>
        <xdr:to>
          <xdr:col>5</xdr:col>
          <xdr:colOff>485775</xdr:colOff>
          <xdr:row>119</xdr:row>
          <xdr:rowOff>76200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119</xdr:row>
          <xdr:rowOff>142875</xdr:rowOff>
        </xdr:from>
        <xdr:to>
          <xdr:col>7</xdr:col>
          <xdr:colOff>66675</xdr:colOff>
          <xdr:row>120</xdr:row>
          <xdr:rowOff>142875</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119</xdr:row>
          <xdr:rowOff>142875</xdr:rowOff>
        </xdr:from>
        <xdr:to>
          <xdr:col>8</xdr:col>
          <xdr:colOff>66675</xdr:colOff>
          <xdr:row>120</xdr:row>
          <xdr:rowOff>142875</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119</xdr:row>
          <xdr:rowOff>142875</xdr:rowOff>
        </xdr:from>
        <xdr:to>
          <xdr:col>5</xdr:col>
          <xdr:colOff>485775</xdr:colOff>
          <xdr:row>120</xdr:row>
          <xdr:rowOff>142875</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100</xdr:row>
          <xdr:rowOff>142875</xdr:rowOff>
        </xdr:from>
        <xdr:to>
          <xdr:col>7</xdr:col>
          <xdr:colOff>66675</xdr:colOff>
          <xdr:row>100</xdr:row>
          <xdr:rowOff>333375</xdr:rowOff>
        </xdr:to>
        <xdr:sp macro="" textlink="">
          <xdr:nvSpPr>
            <xdr:cNvPr id="1550" name="Check Box 526" hidden="1">
              <a:extLst>
                <a:ext uri="{63B3BB69-23CF-44E3-9099-C40C66FF867C}">
                  <a14:compatExt spid="_x0000_s1550"/>
                </a:ext>
                <a:ext uri="{FF2B5EF4-FFF2-40B4-BE49-F238E27FC236}">
                  <a16:creationId xmlns:a16="http://schemas.microsoft.com/office/drawing/2014/main" id="{00000000-0008-0000-0100-00000E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100</xdr:row>
          <xdr:rowOff>142875</xdr:rowOff>
        </xdr:from>
        <xdr:to>
          <xdr:col>8</xdr:col>
          <xdr:colOff>66675</xdr:colOff>
          <xdr:row>100</xdr:row>
          <xdr:rowOff>333375</xdr:rowOff>
        </xdr:to>
        <xdr:sp macro="" textlink="">
          <xdr:nvSpPr>
            <xdr:cNvPr id="1551" name="Check Box 527" hidden="1">
              <a:extLst>
                <a:ext uri="{63B3BB69-23CF-44E3-9099-C40C66FF867C}">
                  <a14:compatExt spid="_x0000_s1551"/>
                </a:ext>
                <a:ext uri="{FF2B5EF4-FFF2-40B4-BE49-F238E27FC236}">
                  <a16:creationId xmlns:a16="http://schemas.microsoft.com/office/drawing/2014/main" id="{00000000-0008-0000-0100-00000F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100</xdr:row>
          <xdr:rowOff>142875</xdr:rowOff>
        </xdr:from>
        <xdr:to>
          <xdr:col>5</xdr:col>
          <xdr:colOff>485775</xdr:colOff>
          <xdr:row>100</xdr:row>
          <xdr:rowOff>333375</xdr:rowOff>
        </xdr:to>
        <xdr:sp macro="" textlink="">
          <xdr:nvSpPr>
            <xdr:cNvPr id="1552" name="Check Box 528" hidden="1">
              <a:extLst>
                <a:ext uri="{63B3BB69-23CF-44E3-9099-C40C66FF867C}">
                  <a14:compatExt spid="_x0000_s1552"/>
                </a:ext>
                <a:ext uri="{FF2B5EF4-FFF2-40B4-BE49-F238E27FC236}">
                  <a16:creationId xmlns:a16="http://schemas.microsoft.com/office/drawing/2014/main" id="{00000000-0008-0000-0100-000010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105</xdr:row>
          <xdr:rowOff>190500</xdr:rowOff>
        </xdr:from>
        <xdr:to>
          <xdr:col>7</xdr:col>
          <xdr:colOff>66675</xdr:colOff>
          <xdr:row>106</xdr:row>
          <xdr:rowOff>180975</xdr:rowOff>
        </xdr:to>
        <xdr:sp macro="" textlink="">
          <xdr:nvSpPr>
            <xdr:cNvPr id="1553" name="Check Box 529" hidden="1">
              <a:extLst>
                <a:ext uri="{63B3BB69-23CF-44E3-9099-C40C66FF867C}">
                  <a14:compatExt spid="_x0000_s1553"/>
                </a:ext>
                <a:ext uri="{FF2B5EF4-FFF2-40B4-BE49-F238E27FC236}">
                  <a16:creationId xmlns:a16="http://schemas.microsoft.com/office/drawing/2014/main" id="{00000000-0008-0000-0100-000011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105</xdr:row>
          <xdr:rowOff>190500</xdr:rowOff>
        </xdr:from>
        <xdr:to>
          <xdr:col>8</xdr:col>
          <xdr:colOff>66675</xdr:colOff>
          <xdr:row>106</xdr:row>
          <xdr:rowOff>180975</xdr:rowOff>
        </xdr:to>
        <xdr:sp macro="" textlink="">
          <xdr:nvSpPr>
            <xdr:cNvPr id="1554" name="Check Box 530" hidden="1">
              <a:extLst>
                <a:ext uri="{63B3BB69-23CF-44E3-9099-C40C66FF867C}">
                  <a14:compatExt spid="_x0000_s1554"/>
                </a:ext>
                <a:ext uri="{FF2B5EF4-FFF2-40B4-BE49-F238E27FC236}">
                  <a16:creationId xmlns:a16="http://schemas.microsoft.com/office/drawing/2014/main" id="{00000000-0008-0000-0100-000012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105</xdr:row>
          <xdr:rowOff>190500</xdr:rowOff>
        </xdr:from>
        <xdr:to>
          <xdr:col>5</xdr:col>
          <xdr:colOff>485775</xdr:colOff>
          <xdr:row>106</xdr:row>
          <xdr:rowOff>180975</xdr:rowOff>
        </xdr:to>
        <xdr:sp macro="" textlink="">
          <xdr:nvSpPr>
            <xdr:cNvPr id="1555" name="Check Box 531" hidden="1">
              <a:extLst>
                <a:ext uri="{63B3BB69-23CF-44E3-9099-C40C66FF867C}">
                  <a14:compatExt spid="_x0000_s1555"/>
                </a:ext>
                <a:ext uri="{FF2B5EF4-FFF2-40B4-BE49-F238E27FC236}">
                  <a16:creationId xmlns:a16="http://schemas.microsoft.com/office/drawing/2014/main" id="{00000000-0008-0000-0100-000013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106</xdr:row>
          <xdr:rowOff>142875</xdr:rowOff>
        </xdr:from>
        <xdr:to>
          <xdr:col>7</xdr:col>
          <xdr:colOff>66675</xdr:colOff>
          <xdr:row>107</xdr:row>
          <xdr:rowOff>180975</xdr:rowOff>
        </xdr:to>
        <xdr:sp macro="" textlink="">
          <xdr:nvSpPr>
            <xdr:cNvPr id="1661" name="Check Box 637" hidden="1">
              <a:extLst>
                <a:ext uri="{63B3BB69-23CF-44E3-9099-C40C66FF867C}">
                  <a14:compatExt spid="_x0000_s1661"/>
                </a:ext>
                <a:ext uri="{FF2B5EF4-FFF2-40B4-BE49-F238E27FC236}">
                  <a16:creationId xmlns:a16="http://schemas.microsoft.com/office/drawing/2014/main" id="{00000000-0008-0000-0100-00007D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106</xdr:row>
          <xdr:rowOff>142875</xdr:rowOff>
        </xdr:from>
        <xdr:to>
          <xdr:col>8</xdr:col>
          <xdr:colOff>66675</xdr:colOff>
          <xdr:row>107</xdr:row>
          <xdr:rowOff>180975</xdr:rowOff>
        </xdr:to>
        <xdr:sp macro="" textlink="">
          <xdr:nvSpPr>
            <xdr:cNvPr id="1662" name="Check Box 638" hidden="1">
              <a:extLst>
                <a:ext uri="{63B3BB69-23CF-44E3-9099-C40C66FF867C}">
                  <a14:compatExt spid="_x0000_s1662"/>
                </a:ext>
                <a:ext uri="{FF2B5EF4-FFF2-40B4-BE49-F238E27FC236}">
                  <a16:creationId xmlns:a16="http://schemas.microsoft.com/office/drawing/2014/main" id="{00000000-0008-0000-0100-00007E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106</xdr:row>
          <xdr:rowOff>142875</xdr:rowOff>
        </xdr:from>
        <xdr:to>
          <xdr:col>5</xdr:col>
          <xdr:colOff>485775</xdr:colOff>
          <xdr:row>107</xdr:row>
          <xdr:rowOff>180975</xdr:rowOff>
        </xdr:to>
        <xdr:sp macro="" textlink="">
          <xdr:nvSpPr>
            <xdr:cNvPr id="1663" name="Check Box 639" hidden="1">
              <a:extLst>
                <a:ext uri="{63B3BB69-23CF-44E3-9099-C40C66FF867C}">
                  <a14:compatExt spid="_x0000_s1663"/>
                </a:ext>
                <a:ext uri="{FF2B5EF4-FFF2-40B4-BE49-F238E27FC236}">
                  <a16:creationId xmlns:a16="http://schemas.microsoft.com/office/drawing/2014/main" id="{00000000-0008-0000-0100-00007F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166</xdr:row>
          <xdr:rowOff>142875</xdr:rowOff>
        </xdr:from>
        <xdr:to>
          <xdr:col>7</xdr:col>
          <xdr:colOff>66675</xdr:colOff>
          <xdr:row>166</xdr:row>
          <xdr:rowOff>257175</xdr:rowOff>
        </xdr:to>
        <xdr:sp macro="" textlink="">
          <xdr:nvSpPr>
            <xdr:cNvPr id="1700" name="Check Box 676" hidden="1">
              <a:extLst>
                <a:ext uri="{63B3BB69-23CF-44E3-9099-C40C66FF867C}">
                  <a14:compatExt spid="_x0000_s1700"/>
                </a:ext>
                <a:ext uri="{FF2B5EF4-FFF2-40B4-BE49-F238E27FC236}">
                  <a16:creationId xmlns:a16="http://schemas.microsoft.com/office/drawing/2014/main" id="{00000000-0008-0000-0100-0000A4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166</xdr:row>
          <xdr:rowOff>142875</xdr:rowOff>
        </xdr:from>
        <xdr:to>
          <xdr:col>8</xdr:col>
          <xdr:colOff>66675</xdr:colOff>
          <xdr:row>166</xdr:row>
          <xdr:rowOff>257175</xdr:rowOff>
        </xdr:to>
        <xdr:sp macro="" textlink="">
          <xdr:nvSpPr>
            <xdr:cNvPr id="1701" name="Check Box 677" hidden="1">
              <a:extLst>
                <a:ext uri="{63B3BB69-23CF-44E3-9099-C40C66FF867C}">
                  <a14:compatExt spid="_x0000_s1701"/>
                </a:ext>
                <a:ext uri="{FF2B5EF4-FFF2-40B4-BE49-F238E27FC236}">
                  <a16:creationId xmlns:a16="http://schemas.microsoft.com/office/drawing/2014/main" id="{00000000-0008-0000-0100-0000A5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166</xdr:row>
          <xdr:rowOff>142875</xdr:rowOff>
        </xdr:from>
        <xdr:to>
          <xdr:col>5</xdr:col>
          <xdr:colOff>485775</xdr:colOff>
          <xdr:row>166</xdr:row>
          <xdr:rowOff>257175</xdr:rowOff>
        </xdr:to>
        <xdr:sp macro="" textlink="">
          <xdr:nvSpPr>
            <xdr:cNvPr id="1702" name="Check Box 678" hidden="1">
              <a:extLst>
                <a:ext uri="{63B3BB69-23CF-44E3-9099-C40C66FF867C}">
                  <a14:compatExt spid="_x0000_s1702"/>
                </a:ext>
                <a:ext uri="{FF2B5EF4-FFF2-40B4-BE49-F238E27FC236}">
                  <a16:creationId xmlns:a16="http://schemas.microsoft.com/office/drawing/2014/main" id="{00000000-0008-0000-0100-0000A6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165</xdr:row>
          <xdr:rowOff>142875</xdr:rowOff>
        </xdr:from>
        <xdr:to>
          <xdr:col>7</xdr:col>
          <xdr:colOff>66675</xdr:colOff>
          <xdr:row>165</xdr:row>
          <xdr:rowOff>257175</xdr:rowOff>
        </xdr:to>
        <xdr:sp macro="" textlink="">
          <xdr:nvSpPr>
            <xdr:cNvPr id="1703" name="Check Box 679" hidden="1">
              <a:extLst>
                <a:ext uri="{63B3BB69-23CF-44E3-9099-C40C66FF867C}">
                  <a14:compatExt spid="_x0000_s1703"/>
                </a:ext>
                <a:ext uri="{FF2B5EF4-FFF2-40B4-BE49-F238E27FC236}">
                  <a16:creationId xmlns:a16="http://schemas.microsoft.com/office/drawing/2014/main" id="{00000000-0008-0000-0100-0000A7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165</xdr:row>
          <xdr:rowOff>142875</xdr:rowOff>
        </xdr:from>
        <xdr:to>
          <xdr:col>8</xdr:col>
          <xdr:colOff>66675</xdr:colOff>
          <xdr:row>165</xdr:row>
          <xdr:rowOff>257175</xdr:rowOff>
        </xdr:to>
        <xdr:sp macro="" textlink="">
          <xdr:nvSpPr>
            <xdr:cNvPr id="1704" name="Check Box 680" hidden="1">
              <a:extLst>
                <a:ext uri="{63B3BB69-23CF-44E3-9099-C40C66FF867C}">
                  <a14:compatExt spid="_x0000_s1704"/>
                </a:ext>
                <a:ext uri="{FF2B5EF4-FFF2-40B4-BE49-F238E27FC236}">
                  <a16:creationId xmlns:a16="http://schemas.microsoft.com/office/drawing/2014/main" id="{00000000-0008-0000-0100-0000A8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165</xdr:row>
          <xdr:rowOff>142875</xdr:rowOff>
        </xdr:from>
        <xdr:to>
          <xdr:col>5</xdr:col>
          <xdr:colOff>485775</xdr:colOff>
          <xdr:row>165</xdr:row>
          <xdr:rowOff>257175</xdr:rowOff>
        </xdr:to>
        <xdr:sp macro="" textlink="">
          <xdr:nvSpPr>
            <xdr:cNvPr id="1705" name="Check Box 681" hidden="1">
              <a:extLst>
                <a:ext uri="{63B3BB69-23CF-44E3-9099-C40C66FF867C}">
                  <a14:compatExt spid="_x0000_s1705"/>
                </a:ext>
                <a:ext uri="{FF2B5EF4-FFF2-40B4-BE49-F238E27FC236}">
                  <a16:creationId xmlns:a16="http://schemas.microsoft.com/office/drawing/2014/main" id="{00000000-0008-0000-0100-0000A9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167</xdr:row>
          <xdr:rowOff>142875</xdr:rowOff>
        </xdr:from>
        <xdr:to>
          <xdr:col>7</xdr:col>
          <xdr:colOff>66675</xdr:colOff>
          <xdr:row>167</xdr:row>
          <xdr:rowOff>257175</xdr:rowOff>
        </xdr:to>
        <xdr:sp macro="" textlink="">
          <xdr:nvSpPr>
            <xdr:cNvPr id="1706" name="Check Box 682" hidden="1">
              <a:extLst>
                <a:ext uri="{63B3BB69-23CF-44E3-9099-C40C66FF867C}">
                  <a14:compatExt spid="_x0000_s1706"/>
                </a:ext>
                <a:ext uri="{FF2B5EF4-FFF2-40B4-BE49-F238E27FC236}">
                  <a16:creationId xmlns:a16="http://schemas.microsoft.com/office/drawing/2014/main" id="{00000000-0008-0000-0100-0000AA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167</xdr:row>
          <xdr:rowOff>142875</xdr:rowOff>
        </xdr:from>
        <xdr:to>
          <xdr:col>8</xdr:col>
          <xdr:colOff>66675</xdr:colOff>
          <xdr:row>167</xdr:row>
          <xdr:rowOff>257175</xdr:rowOff>
        </xdr:to>
        <xdr:sp macro="" textlink="">
          <xdr:nvSpPr>
            <xdr:cNvPr id="1707" name="Check Box 683" hidden="1">
              <a:extLst>
                <a:ext uri="{63B3BB69-23CF-44E3-9099-C40C66FF867C}">
                  <a14:compatExt spid="_x0000_s1707"/>
                </a:ext>
                <a:ext uri="{FF2B5EF4-FFF2-40B4-BE49-F238E27FC236}">
                  <a16:creationId xmlns:a16="http://schemas.microsoft.com/office/drawing/2014/main" id="{00000000-0008-0000-0100-0000AB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167</xdr:row>
          <xdr:rowOff>142875</xdr:rowOff>
        </xdr:from>
        <xdr:to>
          <xdr:col>5</xdr:col>
          <xdr:colOff>485775</xdr:colOff>
          <xdr:row>167</xdr:row>
          <xdr:rowOff>257175</xdr:rowOff>
        </xdr:to>
        <xdr:sp macro="" textlink="">
          <xdr:nvSpPr>
            <xdr:cNvPr id="1708" name="Check Box 684" hidden="1">
              <a:extLst>
                <a:ext uri="{63B3BB69-23CF-44E3-9099-C40C66FF867C}">
                  <a14:compatExt spid="_x0000_s1708"/>
                </a:ext>
                <a:ext uri="{FF2B5EF4-FFF2-40B4-BE49-F238E27FC236}">
                  <a16:creationId xmlns:a16="http://schemas.microsoft.com/office/drawing/2014/main" id="{00000000-0008-0000-0100-0000AC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168</xdr:row>
          <xdr:rowOff>142875</xdr:rowOff>
        </xdr:from>
        <xdr:to>
          <xdr:col>7</xdr:col>
          <xdr:colOff>66675</xdr:colOff>
          <xdr:row>168</xdr:row>
          <xdr:rowOff>409575</xdr:rowOff>
        </xdr:to>
        <xdr:sp macro="" textlink="">
          <xdr:nvSpPr>
            <xdr:cNvPr id="1709" name="Check Box 685" hidden="1">
              <a:extLst>
                <a:ext uri="{63B3BB69-23CF-44E3-9099-C40C66FF867C}">
                  <a14:compatExt spid="_x0000_s1709"/>
                </a:ext>
                <a:ext uri="{FF2B5EF4-FFF2-40B4-BE49-F238E27FC236}">
                  <a16:creationId xmlns:a16="http://schemas.microsoft.com/office/drawing/2014/main" id="{00000000-0008-0000-0100-0000AD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168</xdr:row>
          <xdr:rowOff>142875</xdr:rowOff>
        </xdr:from>
        <xdr:to>
          <xdr:col>8</xdr:col>
          <xdr:colOff>66675</xdr:colOff>
          <xdr:row>168</xdr:row>
          <xdr:rowOff>409575</xdr:rowOff>
        </xdr:to>
        <xdr:sp macro="" textlink="">
          <xdr:nvSpPr>
            <xdr:cNvPr id="1710" name="Check Box 686" hidden="1">
              <a:extLst>
                <a:ext uri="{63B3BB69-23CF-44E3-9099-C40C66FF867C}">
                  <a14:compatExt spid="_x0000_s1710"/>
                </a:ext>
                <a:ext uri="{FF2B5EF4-FFF2-40B4-BE49-F238E27FC236}">
                  <a16:creationId xmlns:a16="http://schemas.microsoft.com/office/drawing/2014/main" id="{00000000-0008-0000-0100-0000AE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168</xdr:row>
          <xdr:rowOff>142875</xdr:rowOff>
        </xdr:from>
        <xdr:to>
          <xdr:col>5</xdr:col>
          <xdr:colOff>485775</xdr:colOff>
          <xdr:row>168</xdr:row>
          <xdr:rowOff>409575</xdr:rowOff>
        </xdr:to>
        <xdr:sp macro="" textlink="">
          <xdr:nvSpPr>
            <xdr:cNvPr id="1711" name="Check Box 687" hidden="1">
              <a:extLst>
                <a:ext uri="{63B3BB69-23CF-44E3-9099-C40C66FF867C}">
                  <a14:compatExt spid="_x0000_s1711"/>
                </a:ext>
                <a:ext uri="{FF2B5EF4-FFF2-40B4-BE49-F238E27FC236}">
                  <a16:creationId xmlns:a16="http://schemas.microsoft.com/office/drawing/2014/main" id="{00000000-0008-0000-0100-0000AF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195</xdr:row>
          <xdr:rowOff>142875</xdr:rowOff>
        </xdr:from>
        <xdr:to>
          <xdr:col>7</xdr:col>
          <xdr:colOff>66675</xdr:colOff>
          <xdr:row>195</xdr:row>
          <xdr:rowOff>381000</xdr:rowOff>
        </xdr:to>
        <xdr:sp macro="" textlink="">
          <xdr:nvSpPr>
            <xdr:cNvPr id="1787" name="Check Box 763" hidden="1">
              <a:extLst>
                <a:ext uri="{63B3BB69-23CF-44E3-9099-C40C66FF867C}">
                  <a14:compatExt spid="_x0000_s1787"/>
                </a:ext>
                <a:ext uri="{FF2B5EF4-FFF2-40B4-BE49-F238E27FC236}">
                  <a16:creationId xmlns:a16="http://schemas.microsoft.com/office/drawing/2014/main" id="{00000000-0008-0000-0100-0000FB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195</xdr:row>
          <xdr:rowOff>142875</xdr:rowOff>
        </xdr:from>
        <xdr:to>
          <xdr:col>8</xdr:col>
          <xdr:colOff>66675</xdr:colOff>
          <xdr:row>195</xdr:row>
          <xdr:rowOff>381000</xdr:rowOff>
        </xdr:to>
        <xdr:sp macro="" textlink="">
          <xdr:nvSpPr>
            <xdr:cNvPr id="1788" name="Check Box 764" hidden="1">
              <a:extLst>
                <a:ext uri="{63B3BB69-23CF-44E3-9099-C40C66FF867C}">
                  <a14:compatExt spid="_x0000_s1788"/>
                </a:ext>
                <a:ext uri="{FF2B5EF4-FFF2-40B4-BE49-F238E27FC236}">
                  <a16:creationId xmlns:a16="http://schemas.microsoft.com/office/drawing/2014/main" id="{00000000-0008-0000-0100-0000FC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195</xdr:row>
          <xdr:rowOff>142875</xdr:rowOff>
        </xdr:from>
        <xdr:to>
          <xdr:col>5</xdr:col>
          <xdr:colOff>485775</xdr:colOff>
          <xdr:row>195</xdr:row>
          <xdr:rowOff>381000</xdr:rowOff>
        </xdr:to>
        <xdr:sp macro="" textlink="">
          <xdr:nvSpPr>
            <xdr:cNvPr id="1789" name="Check Box 765" hidden="1">
              <a:extLst>
                <a:ext uri="{63B3BB69-23CF-44E3-9099-C40C66FF867C}">
                  <a14:compatExt spid="_x0000_s1789"/>
                </a:ext>
                <a:ext uri="{FF2B5EF4-FFF2-40B4-BE49-F238E27FC236}">
                  <a16:creationId xmlns:a16="http://schemas.microsoft.com/office/drawing/2014/main" id="{00000000-0008-0000-0100-0000FD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198</xdr:row>
          <xdr:rowOff>142875</xdr:rowOff>
        </xdr:from>
        <xdr:to>
          <xdr:col>7</xdr:col>
          <xdr:colOff>66675</xdr:colOff>
          <xdr:row>199</xdr:row>
          <xdr:rowOff>0</xdr:rowOff>
        </xdr:to>
        <xdr:sp macro="" textlink="">
          <xdr:nvSpPr>
            <xdr:cNvPr id="1790" name="Check Box 766" hidden="1">
              <a:extLst>
                <a:ext uri="{63B3BB69-23CF-44E3-9099-C40C66FF867C}">
                  <a14:compatExt spid="_x0000_s1790"/>
                </a:ext>
                <a:ext uri="{FF2B5EF4-FFF2-40B4-BE49-F238E27FC236}">
                  <a16:creationId xmlns:a16="http://schemas.microsoft.com/office/drawing/2014/main" id="{00000000-0008-0000-0100-0000FE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198</xdr:row>
          <xdr:rowOff>142875</xdr:rowOff>
        </xdr:from>
        <xdr:to>
          <xdr:col>8</xdr:col>
          <xdr:colOff>66675</xdr:colOff>
          <xdr:row>199</xdr:row>
          <xdr:rowOff>0</xdr:rowOff>
        </xdr:to>
        <xdr:sp macro="" textlink="">
          <xdr:nvSpPr>
            <xdr:cNvPr id="1791" name="Check Box 767" hidden="1">
              <a:extLst>
                <a:ext uri="{63B3BB69-23CF-44E3-9099-C40C66FF867C}">
                  <a14:compatExt spid="_x0000_s1791"/>
                </a:ext>
                <a:ext uri="{FF2B5EF4-FFF2-40B4-BE49-F238E27FC236}">
                  <a16:creationId xmlns:a16="http://schemas.microsoft.com/office/drawing/2014/main" id="{00000000-0008-0000-0100-0000FF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198</xdr:row>
          <xdr:rowOff>142875</xdr:rowOff>
        </xdr:from>
        <xdr:to>
          <xdr:col>5</xdr:col>
          <xdr:colOff>485775</xdr:colOff>
          <xdr:row>199</xdr:row>
          <xdr:rowOff>0</xdr:rowOff>
        </xdr:to>
        <xdr:sp macro="" textlink="">
          <xdr:nvSpPr>
            <xdr:cNvPr id="1792" name="Check Box 768" hidden="1">
              <a:extLst>
                <a:ext uri="{63B3BB69-23CF-44E3-9099-C40C66FF867C}">
                  <a14:compatExt spid="_x0000_s1792"/>
                </a:ext>
                <a:ext uri="{FF2B5EF4-FFF2-40B4-BE49-F238E27FC236}">
                  <a16:creationId xmlns:a16="http://schemas.microsoft.com/office/drawing/2014/main" id="{00000000-0008-0000-0100-000000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203</xdr:row>
          <xdr:rowOff>0</xdr:rowOff>
        </xdr:from>
        <xdr:to>
          <xdr:col>7</xdr:col>
          <xdr:colOff>66675</xdr:colOff>
          <xdr:row>203</xdr:row>
          <xdr:rowOff>571500</xdr:rowOff>
        </xdr:to>
        <xdr:sp macro="" textlink="">
          <xdr:nvSpPr>
            <xdr:cNvPr id="1793" name="Check Box 769" hidden="1">
              <a:extLst>
                <a:ext uri="{63B3BB69-23CF-44E3-9099-C40C66FF867C}">
                  <a14:compatExt spid="_x0000_s1793"/>
                </a:ext>
                <a:ext uri="{FF2B5EF4-FFF2-40B4-BE49-F238E27FC236}">
                  <a16:creationId xmlns:a16="http://schemas.microsoft.com/office/drawing/2014/main" id="{00000000-0008-0000-0100-000001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203</xdr:row>
          <xdr:rowOff>0</xdr:rowOff>
        </xdr:from>
        <xdr:to>
          <xdr:col>8</xdr:col>
          <xdr:colOff>66675</xdr:colOff>
          <xdr:row>203</xdr:row>
          <xdr:rowOff>571500</xdr:rowOff>
        </xdr:to>
        <xdr:sp macro="" textlink="">
          <xdr:nvSpPr>
            <xdr:cNvPr id="1794" name="Check Box 770" hidden="1">
              <a:extLst>
                <a:ext uri="{63B3BB69-23CF-44E3-9099-C40C66FF867C}">
                  <a14:compatExt spid="_x0000_s1794"/>
                </a:ext>
                <a:ext uri="{FF2B5EF4-FFF2-40B4-BE49-F238E27FC236}">
                  <a16:creationId xmlns:a16="http://schemas.microsoft.com/office/drawing/2014/main" id="{00000000-0008-0000-0100-000002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203</xdr:row>
          <xdr:rowOff>0</xdr:rowOff>
        </xdr:from>
        <xdr:to>
          <xdr:col>5</xdr:col>
          <xdr:colOff>485775</xdr:colOff>
          <xdr:row>203</xdr:row>
          <xdr:rowOff>571500</xdr:rowOff>
        </xdr:to>
        <xdr:sp macro="" textlink="">
          <xdr:nvSpPr>
            <xdr:cNvPr id="1795" name="Check Box 771" hidden="1">
              <a:extLst>
                <a:ext uri="{63B3BB69-23CF-44E3-9099-C40C66FF867C}">
                  <a14:compatExt spid="_x0000_s1795"/>
                </a:ext>
                <a:ext uri="{FF2B5EF4-FFF2-40B4-BE49-F238E27FC236}">
                  <a16:creationId xmlns:a16="http://schemas.microsoft.com/office/drawing/2014/main" id="{00000000-0008-0000-0100-000003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207</xdr:row>
          <xdr:rowOff>142875</xdr:rowOff>
        </xdr:from>
        <xdr:to>
          <xdr:col>7</xdr:col>
          <xdr:colOff>66675</xdr:colOff>
          <xdr:row>208</xdr:row>
          <xdr:rowOff>0</xdr:rowOff>
        </xdr:to>
        <xdr:sp macro="" textlink="">
          <xdr:nvSpPr>
            <xdr:cNvPr id="1943" name="Check Box 919" hidden="1">
              <a:extLst>
                <a:ext uri="{63B3BB69-23CF-44E3-9099-C40C66FF867C}">
                  <a14:compatExt spid="_x0000_s1943"/>
                </a:ext>
                <a:ext uri="{FF2B5EF4-FFF2-40B4-BE49-F238E27FC236}">
                  <a16:creationId xmlns:a16="http://schemas.microsoft.com/office/drawing/2014/main" id="{00000000-0008-0000-0100-000097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207</xdr:row>
          <xdr:rowOff>142875</xdr:rowOff>
        </xdr:from>
        <xdr:to>
          <xdr:col>8</xdr:col>
          <xdr:colOff>66675</xdr:colOff>
          <xdr:row>208</xdr:row>
          <xdr:rowOff>0</xdr:rowOff>
        </xdr:to>
        <xdr:sp macro="" textlink="">
          <xdr:nvSpPr>
            <xdr:cNvPr id="1944" name="Check Box 920" hidden="1">
              <a:extLst>
                <a:ext uri="{63B3BB69-23CF-44E3-9099-C40C66FF867C}">
                  <a14:compatExt spid="_x0000_s1944"/>
                </a:ext>
                <a:ext uri="{FF2B5EF4-FFF2-40B4-BE49-F238E27FC236}">
                  <a16:creationId xmlns:a16="http://schemas.microsoft.com/office/drawing/2014/main" id="{00000000-0008-0000-0100-000098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207</xdr:row>
          <xdr:rowOff>142875</xdr:rowOff>
        </xdr:from>
        <xdr:to>
          <xdr:col>5</xdr:col>
          <xdr:colOff>485775</xdr:colOff>
          <xdr:row>208</xdr:row>
          <xdr:rowOff>0</xdr:rowOff>
        </xdr:to>
        <xdr:sp macro="" textlink="">
          <xdr:nvSpPr>
            <xdr:cNvPr id="1945" name="Check Box 921" hidden="1">
              <a:extLst>
                <a:ext uri="{63B3BB69-23CF-44E3-9099-C40C66FF867C}">
                  <a14:compatExt spid="_x0000_s1945"/>
                </a:ext>
                <a:ext uri="{FF2B5EF4-FFF2-40B4-BE49-F238E27FC236}">
                  <a16:creationId xmlns:a16="http://schemas.microsoft.com/office/drawing/2014/main" id="{00000000-0008-0000-0100-000099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207</xdr:row>
          <xdr:rowOff>142875</xdr:rowOff>
        </xdr:from>
        <xdr:to>
          <xdr:col>7</xdr:col>
          <xdr:colOff>66675</xdr:colOff>
          <xdr:row>208</xdr:row>
          <xdr:rowOff>0</xdr:rowOff>
        </xdr:to>
        <xdr:sp macro="" textlink="">
          <xdr:nvSpPr>
            <xdr:cNvPr id="1946" name="Check Box 922" hidden="1">
              <a:extLst>
                <a:ext uri="{63B3BB69-23CF-44E3-9099-C40C66FF867C}">
                  <a14:compatExt spid="_x0000_s1946"/>
                </a:ext>
                <a:ext uri="{FF2B5EF4-FFF2-40B4-BE49-F238E27FC236}">
                  <a16:creationId xmlns:a16="http://schemas.microsoft.com/office/drawing/2014/main" id="{00000000-0008-0000-0100-00009A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207</xdr:row>
          <xdr:rowOff>142875</xdr:rowOff>
        </xdr:from>
        <xdr:to>
          <xdr:col>8</xdr:col>
          <xdr:colOff>66675</xdr:colOff>
          <xdr:row>208</xdr:row>
          <xdr:rowOff>0</xdr:rowOff>
        </xdr:to>
        <xdr:sp macro="" textlink="">
          <xdr:nvSpPr>
            <xdr:cNvPr id="1947" name="Check Box 923" hidden="1">
              <a:extLst>
                <a:ext uri="{63B3BB69-23CF-44E3-9099-C40C66FF867C}">
                  <a14:compatExt spid="_x0000_s1947"/>
                </a:ext>
                <a:ext uri="{FF2B5EF4-FFF2-40B4-BE49-F238E27FC236}">
                  <a16:creationId xmlns:a16="http://schemas.microsoft.com/office/drawing/2014/main" id="{00000000-0008-0000-0100-00009B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207</xdr:row>
          <xdr:rowOff>142875</xdr:rowOff>
        </xdr:from>
        <xdr:to>
          <xdr:col>5</xdr:col>
          <xdr:colOff>485775</xdr:colOff>
          <xdr:row>208</xdr:row>
          <xdr:rowOff>0</xdr:rowOff>
        </xdr:to>
        <xdr:sp macro="" textlink="">
          <xdr:nvSpPr>
            <xdr:cNvPr id="1948" name="Check Box 924" hidden="1">
              <a:extLst>
                <a:ext uri="{63B3BB69-23CF-44E3-9099-C40C66FF867C}">
                  <a14:compatExt spid="_x0000_s1948"/>
                </a:ext>
                <a:ext uri="{FF2B5EF4-FFF2-40B4-BE49-F238E27FC236}">
                  <a16:creationId xmlns:a16="http://schemas.microsoft.com/office/drawing/2014/main" id="{00000000-0008-0000-0100-00009C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207</xdr:row>
          <xdr:rowOff>142875</xdr:rowOff>
        </xdr:from>
        <xdr:to>
          <xdr:col>7</xdr:col>
          <xdr:colOff>66675</xdr:colOff>
          <xdr:row>208</xdr:row>
          <xdr:rowOff>0</xdr:rowOff>
        </xdr:to>
        <xdr:sp macro="" textlink="">
          <xdr:nvSpPr>
            <xdr:cNvPr id="1949" name="Check Box 925" hidden="1">
              <a:extLst>
                <a:ext uri="{63B3BB69-23CF-44E3-9099-C40C66FF867C}">
                  <a14:compatExt spid="_x0000_s1949"/>
                </a:ext>
                <a:ext uri="{FF2B5EF4-FFF2-40B4-BE49-F238E27FC236}">
                  <a16:creationId xmlns:a16="http://schemas.microsoft.com/office/drawing/2014/main" id="{00000000-0008-0000-0100-00009D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207</xdr:row>
          <xdr:rowOff>142875</xdr:rowOff>
        </xdr:from>
        <xdr:to>
          <xdr:col>8</xdr:col>
          <xdr:colOff>66675</xdr:colOff>
          <xdr:row>208</xdr:row>
          <xdr:rowOff>0</xdr:rowOff>
        </xdr:to>
        <xdr:sp macro="" textlink="">
          <xdr:nvSpPr>
            <xdr:cNvPr id="1950" name="Check Box 926" hidden="1">
              <a:extLst>
                <a:ext uri="{63B3BB69-23CF-44E3-9099-C40C66FF867C}">
                  <a14:compatExt spid="_x0000_s1950"/>
                </a:ext>
                <a:ext uri="{FF2B5EF4-FFF2-40B4-BE49-F238E27FC236}">
                  <a16:creationId xmlns:a16="http://schemas.microsoft.com/office/drawing/2014/main" id="{00000000-0008-0000-0100-00009E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207</xdr:row>
          <xdr:rowOff>142875</xdr:rowOff>
        </xdr:from>
        <xdr:to>
          <xdr:col>5</xdr:col>
          <xdr:colOff>485775</xdr:colOff>
          <xdr:row>208</xdr:row>
          <xdr:rowOff>0</xdr:rowOff>
        </xdr:to>
        <xdr:sp macro="" textlink="">
          <xdr:nvSpPr>
            <xdr:cNvPr id="1951" name="Check Box 927" hidden="1">
              <a:extLst>
                <a:ext uri="{63B3BB69-23CF-44E3-9099-C40C66FF867C}">
                  <a14:compatExt spid="_x0000_s1951"/>
                </a:ext>
                <a:ext uri="{FF2B5EF4-FFF2-40B4-BE49-F238E27FC236}">
                  <a16:creationId xmlns:a16="http://schemas.microsoft.com/office/drawing/2014/main" id="{00000000-0008-0000-0100-00009F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207</xdr:row>
          <xdr:rowOff>142875</xdr:rowOff>
        </xdr:from>
        <xdr:to>
          <xdr:col>7</xdr:col>
          <xdr:colOff>66675</xdr:colOff>
          <xdr:row>208</xdr:row>
          <xdr:rowOff>0</xdr:rowOff>
        </xdr:to>
        <xdr:sp macro="" textlink="">
          <xdr:nvSpPr>
            <xdr:cNvPr id="1952" name="Check Box 928" hidden="1">
              <a:extLst>
                <a:ext uri="{63B3BB69-23CF-44E3-9099-C40C66FF867C}">
                  <a14:compatExt spid="_x0000_s1952"/>
                </a:ext>
                <a:ext uri="{FF2B5EF4-FFF2-40B4-BE49-F238E27FC236}">
                  <a16:creationId xmlns:a16="http://schemas.microsoft.com/office/drawing/2014/main" id="{00000000-0008-0000-0100-0000A0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207</xdr:row>
          <xdr:rowOff>142875</xdr:rowOff>
        </xdr:from>
        <xdr:to>
          <xdr:col>5</xdr:col>
          <xdr:colOff>485775</xdr:colOff>
          <xdr:row>208</xdr:row>
          <xdr:rowOff>0</xdr:rowOff>
        </xdr:to>
        <xdr:sp macro="" textlink="">
          <xdr:nvSpPr>
            <xdr:cNvPr id="1953" name="Check Box 929" hidden="1">
              <a:extLst>
                <a:ext uri="{63B3BB69-23CF-44E3-9099-C40C66FF867C}">
                  <a14:compatExt spid="_x0000_s1953"/>
                </a:ext>
                <a:ext uri="{FF2B5EF4-FFF2-40B4-BE49-F238E27FC236}">
                  <a16:creationId xmlns:a16="http://schemas.microsoft.com/office/drawing/2014/main" id="{00000000-0008-0000-0100-0000A1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210</xdr:row>
          <xdr:rowOff>142875</xdr:rowOff>
        </xdr:from>
        <xdr:to>
          <xdr:col>7</xdr:col>
          <xdr:colOff>66675</xdr:colOff>
          <xdr:row>211</xdr:row>
          <xdr:rowOff>0</xdr:rowOff>
        </xdr:to>
        <xdr:sp macro="" textlink="">
          <xdr:nvSpPr>
            <xdr:cNvPr id="1954" name="Check Box 930" hidden="1">
              <a:extLst>
                <a:ext uri="{63B3BB69-23CF-44E3-9099-C40C66FF867C}">
                  <a14:compatExt spid="_x0000_s1954"/>
                </a:ext>
                <a:ext uri="{FF2B5EF4-FFF2-40B4-BE49-F238E27FC236}">
                  <a16:creationId xmlns:a16="http://schemas.microsoft.com/office/drawing/2014/main" id="{00000000-0008-0000-0100-0000A2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210</xdr:row>
          <xdr:rowOff>142875</xdr:rowOff>
        </xdr:from>
        <xdr:to>
          <xdr:col>8</xdr:col>
          <xdr:colOff>66675</xdr:colOff>
          <xdr:row>211</xdr:row>
          <xdr:rowOff>0</xdr:rowOff>
        </xdr:to>
        <xdr:sp macro="" textlink="">
          <xdr:nvSpPr>
            <xdr:cNvPr id="1955" name="Check Box 931" hidden="1">
              <a:extLst>
                <a:ext uri="{63B3BB69-23CF-44E3-9099-C40C66FF867C}">
                  <a14:compatExt spid="_x0000_s1955"/>
                </a:ext>
                <a:ext uri="{FF2B5EF4-FFF2-40B4-BE49-F238E27FC236}">
                  <a16:creationId xmlns:a16="http://schemas.microsoft.com/office/drawing/2014/main" id="{00000000-0008-0000-0100-0000A3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210</xdr:row>
          <xdr:rowOff>142875</xdr:rowOff>
        </xdr:from>
        <xdr:to>
          <xdr:col>5</xdr:col>
          <xdr:colOff>485775</xdr:colOff>
          <xdr:row>211</xdr:row>
          <xdr:rowOff>0</xdr:rowOff>
        </xdr:to>
        <xdr:sp macro="" textlink="">
          <xdr:nvSpPr>
            <xdr:cNvPr id="1956" name="Check Box 932" hidden="1">
              <a:extLst>
                <a:ext uri="{63B3BB69-23CF-44E3-9099-C40C66FF867C}">
                  <a14:compatExt spid="_x0000_s1956"/>
                </a:ext>
                <a:ext uri="{FF2B5EF4-FFF2-40B4-BE49-F238E27FC236}">
                  <a16:creationId xmlns:a16="http://schemas.microsoft.com/office/drawing/2014/main" id="{00000000-0008-0000-0100-0000A4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210</xdr:row>
          <xdr:rowOff>142875</xdr:rowOff>
        </xdr:from>
        <xdr:to>
          <xdr:col>7</xdr:col>
          <xdr:colOff>66675</xdr:colOff>
          <xdr:row>211</xdr:row>
          <xdr:rowOff>0</xdr:rowOff>
        </xdr:to>
        <xdr:sp macro="" textlink="">
          <xdr:nvSpPr>
            <xdr:cNvPr id="1957" name="Check Box 933" hidden="1">
              <a:extLst>
                <a:ext uri="{63B3BB69-23CF-44E3-9099-C40C66FF867C}">
                  <a14:compatExt spid="_x0000_s1957"/>
                </a:ext>
                <a:ext uri="{FF2B5EF4-FFF2-40B4-BE49-F238E27FC236}">
                  <a16:creationId xmlns:a16="http://schemas.microsoft.com/office/drawing/2014/main" id="{00000000-0008-0000-0100-0000A5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210</xdr:row>
          <xdr:rowOff>142875</xdr:rowOff>
        </xdr:from>
        <xdr:to>
          <xdr:col>8</xdr:col>
          <xdr:colOff>66675</xdr:colOff>
          <xdr:row>211</xdr:row>
          <xdr:rowOff>0</xdr:rowOff>
        </xdr:to>
        <xdr:sp macro="" textlink="">
          <xdr:nvSpPr>
            <xdr:cNvPr id="1958" name="Check Box 934" hidden="1">
              <a:extLst>
                <a:ext uri="{63B3BB69-23CF-44E3-9099-C40C66FF867C}">
                  <a14:compatExt spid="_x0000_s1958"/>
                </a:ext>
                <a:ext uri="{FF2B5EF4-FFF2-40B4-BE49-F238E27FC236}">
                  <a16:creationId xmlns:a16="http://schemas.microsoft.com/office/drawing/2014/main" id="{00000000-0008-0000-0100-0000A6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210</xdr:row>
          <xdr:rowOff>142875</xdr:rowOff>
        </xdr:from>
        <xdr:to>
          <xdr:col>5</xdr:col>
          <xdr:colOff>485775</xdr:colOff>
          <xdr:row>211</xdr:row>
          <xdr:rowOff>0</xdr:rowOff>
        </xdr:to>
        <xdr:sp macro="" textlink="">
          <xdr:nvSpPr>
            <xdr:cNvPr id="1959" name="Check Box 935" hidden="1">
              <a:extLst>
                <a:ext uri="{63B3BB69-23CF-44E3-9099-C40C66FF867C}">
                  <a14:compatExt spid="_x0000_s1959"/>
                </a:ext>
                <a:ext uri="{FF2B5EF4-FFF2-40B4-BE49-F238E27FC236}">
                  <a16:creationId xmlns:a16="http://schemas.microsoft.com/office/drawing/2014/main" id="{00000000-0008-0000-0100-0000A7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210</xdr:row>
          <xdr:rowOff>142875</xdr:rowOff>
        </xdr:from>
        <xdr:to>
          <xdr:col>7</xdr:col>
          <xdr:colOff>66675</xdr:colOff>
          <xdr:row>211</xdr:row>
          <xdr:rowOff>0</xdr:rowOff>
        </xdr:to>
        <xdr:sp macro="" textlink="">
          <xdr:nvSpPr>
            <xdr:cNvPr id="1960" name="Check Box 936" hidden="1">
              <a:extLst>
                <a:ext uri="{63B3BB69-23CF-44E3-9099-C40C66FF867C}">
                  <a14:compatExt spid="_x0000_s1960"/>
                </a:ext>
                <a:ext uri="{FF2B5EF4-FFF2-40B4-BE49-F238E27FC236}">
                  <a16:creationId xmlns:a16="http://schemas.microsoft.com/office/drawing/2014/main" id="{00000000-0008-0000-0100-0000A8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210</xdr:row>
          <xdr:rowOff>142875</xdr:rowOff>
        </xdr:from>
        <xdr:to>
          <xdr:col>8</xdr:col>
          <xdr:colOff>66675</xdr:colOff>
          <xdr:row>211</xdr:row>
          <xdr:rowOff>0</xdr:rowOff>
        </xdr:to>
        <xdr:sp macro="" textlink="">
          <xdr:nvSpPr>
            <xdr:cNvPr id="1961" name="Check Box 937" hidden="1">
              <a:extLst>
                <a:ext uri="{63B3BB69-23CF-44E3-9099-C40C66FF867C}">
                  <a14:compatExt spid="_x0000_s1961"/>
                </a:ext>
                <a:ext uri="{FF2B5EF4-FFF2-40B4-BE49-F238E27FC236}">
                  <a16:creationId xmlns:a16="http://schemas.microsoft.com/office/drawing/2014/main" id="{00000000-0008-0000-0100-0000A9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210</xdr:row>
          <xdr:rowOff>142875</xdr:rowOff>
        </xdr:from>
        <xdr:to>
          <xdr:col>5</xdr:col>
          <xdr:colOff>485775</xdr:colOff>
          <xdr:row>211</xdr:row>
          <xdr:rowOff>0</xdr:rowOff>
        </xdr:to>
        <xdr:sp macro="" textlink="">
          <xdr:nvSpPr>
            <xdr:cNvPr id="1962" name="Check Box 938" hidden="1">
              <a:extLst>
                <a:ext uri="{63B3BB69-23CF-44E3-9099-C40C66FF867C}">
                  <a14:compatExt spid="_x0000_s1962"/>
                </a:ext>
                <a:ext uri="{FF2B5EF4-FFF2-40B4-BE49-F238E27FC236}">
                  <a16:creationId xmlns:a16="http://schemas.microsoft.com/office/drawing/2014/main" id="{00000000-0008-0000-0100-0000AA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210</xdr:row>
          <xdr:rowOff>142875</xdr:rowOff>
        </xdr:from>
        <xdr:to>
          <xdr:col>7</xdr:col>
          <xdr:colOff>66675</xdr:colOff>
          <xdr:row>211</xdr:row>
          <xdr:rowOff>0</xdr:rowOff>
        </xdr:to>
        <xdr:sp macro="" textlink="">
          <xdr:nvSpPr>
            <xdr:cNvPr id="1963" name="Check Box 939" hidden="1">
              <a:extLst>
                <a:ext uri="{63B3BB69-23CF-44E3-9099-C40C66FF867C}">
                  <a14:compatExt spid="_x0000_s1963"/>
                </a:ext>
                <a:ext uri="{FF2B5EF4-FFF2-40B4-BE49-F238E27FC236}">
                  <a16:creationId xmlns:a16="http://schemas.microsoft.com/office/drawing/2014/main" id="{00000000-0008-0000-0100-0000AB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210</xdr:row>
          <xdr:rowOff>142875</xdr:rowOff>
        </xdr:from>
        <xdr:to>
          <xdr:col>5</xdr:col>
          <xdr:colOff>485775</xdr:colOff>
          <xdr:row>211</xdr:row>
          <xdr:rowOff>0</xdr:rowOff>
        </xdr:to>
        <xdr:sp macro="" textlink="">
          <xdr:nvSpPr>
            <xdr:cNvPr id="1964" name="Check Box 940" hidden="1">
              <a:extLst>
                <a:ext uri="{63B3BB69-23CF-44E3-9099-C40C66FF867C}">
                  <a14:compatExt spid="_x0000_s1964"/>
                </a:ext>
                <a:ext uri="{FF2B5EF4-FFF2-40B4-BE49-F238E27FC236}">
                  <a16:creationId xmlns:a16="http://schemas.microsoft.com/office/drawing/2014/main" id="{00000000-0008-0000-0100-0000AC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204</xdr:row>
          <xdr:rowOff>142875</xdr:rowOff>
        </xdr:from>
        <xdr:to>
          <xdr:col>7</xdr:col>
          <xdr:colOff>66675</xdr:colOff>
          <xdr:row>204</xdr:row>
          <xdr:rowOff>381000</xdr:rowOff>
        </xdr:to>
        <xdr:sp macro="" textlink="">
          <xdr:nvSpPr>
            <xdr:cNvPr id="1965" name="Check Box 941" hidden="1">
              <a:extLst>
                <a:ext uri="{63B3BB69-23CF-44E3-9099-C40C66FF867C}">
                  <a14:compatExt spid="_x0000_s1965"/>
                </a:ext>
                <a:ext uri="{FF2B5EF4-FFF2-40B4-BE49-F238E27FC236}">
                  <a16:creationId xmlns:a16="http://schemas.microsoft.com/office/drawing/2014/main" id="{00000000-0008-0000-0100-0000AD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204</xdr:row>
          <xdr:rowOff>142875</xdr:rowOff>
        </xdr:from>
        <xdr:to>
          <xdr:col>8</xdr:col>
          <xdr:colOff>66675</xdr:colOff>
          <xdr:row>204</xdr:row>
          <xdr:rowOff>381000</xdr:rowOff>
        </xdr:to>
        <xdr:sp macro="" textlink="">
          <xdr:nvSpPr>
            <xdr:cNvPr id="1966" name="Check Box 942" hidden="1">
              <a:extLst>
                <a:ext uri="{63B3BB69-23CF-44E3-9099-C40C66FF867C}">
                  <a14:compatExt spid="_x0000_s1966"/>
                </a:ext>
                <a:ext uri="{FF2B5EF4-FFF2-40B4-BE49-F238E27FC236}">
                  <a16:creationId xmlns:a16="http://schemas.microsoft.com/office/drawing/2014/main" id="{00000000-0008-0000-0100-0000AE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204</xdr:row>
          <xdr:rowOff>142875</xdr:rowOff>
        </xdr:from>
        <xdr:to>
          <xdr:col>5</xdr:col>
          <xdr:colOff>485775</xdr:colOff>
          <xdr:row>204</xdr:row>
          <xdr:rowOff>381000</xdr:rowOff>
        </xdr:to>
        <xdr:sp macro="" textlink="">
          <xdr:nvSpPr>
            <xdr:cNvPr id="1967" name="Check Box 943" hidden="1">
              <a:extLst>
                <a:ext uri="{63B3BB69-23CF-44E3-9099-C40C66FF867C}">
                  <a14:compatExt spid="_x0000_s1967"/>
                </a:ext>
                <a:ext uri="{FF2B5EF4-FFF2-40B4-BE49-F238E27FC236}">
                  <a16:creationId xmlns:a16="http://schemas.microsoft.com/office/drawing/2014/main" id="{00000000-0008-0000-0100-0000AF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204</xdr:row>
          <xdr:rowOff>142875</xdr:rowOff>
        </xdr:from>
        <xdr:to>
          <xdr:col>7</xdr:col>
          <xdr:colOff>66675</xdr:colOff>
          <xdr:row>204</xdr:row>
          <xdr:rowOff>381000</xdr:rowOff>
        </xdr:to>
        <xdr:sp macro="" textlink="">
          <xdr:nvSpPr>
            <xdr:cNvPr id="1968" name="Check Box 944" hidden="1">
              <a:extLst>
                <a:ext uri="{63B3BB69-23CF-44E3-9099-C40C66FF867C}">
                  <a14:compatExt spid="_x0000_s1968"/>
                </a:ext>
                <a:ext uri="{FF2B5EF4-FFF2-40B4-BE49-F238E27FC236}">
                  <a16:creationId xmlns:a16="http://schemas.microsoft.com/office/drawing/2014/main" id="{00000000-0008-0000-0100-0000B0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204</xdr:row>
          <xdr:rowOff>142875</xdr:rowOff>
        </xdr:from>
        <xdr:to>
          <xdr:col>8</xdr:col>
          <xdr:colOff>66675</xdr:colOff>
          <xdr:row>204</xdr:row>
          <xdr:rowOff>381000</xdr:rowOff>
        </xdr:to>
        <xdr:sp macro="" textlink="">
          <xdr:nvSpPr>
            <xdr:cNvPr id="1969" name="Check Box 945" hidden="1">
              <a:extLst>
                <a:ext uri="{63B3BB69-23CF-44E3-9099-C40C66FF867C}">
                  <a14:compatExt spid="_x0000_s1969"/>
                </a:ext>
                <a:ext uri="{FF2B5EF4-FFF2-40B4-BE49-F238E27FC236}">
                  <a16:creationId xmlns:a16="http://schemas.microsoft.com/office/drawing/2014/main" id="{00000000-0008-0000-0100-0000B1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204</xdr:row>
          <xdr:rowOff>142875</xdr:rowOff>
        </xdr:from>
        <xdr:to>
          <xdr:col>5</xdr:col>
          <xdr:colOff>485775</xdr:colOff>
          <xdr:row>204</xdr:row>
          <xdr:rowOff>381000</xdr:rowOff>
        </xdr:to>
        <xdr:sp macro="" textlink="">
          <xdr:nvSpPr>
            <xdr:cNvPr id="1970" name="Check Box 946" hidden="1">
              <a:extLst>
                <a:ext uri="{63B3BB69-23CF-44E3-9099-C40C66FF867C}">
                  <a14:compatExt spid="_x0000_s1970"/>
                </a:ext>
                <a:ext uri="{FF2B5EF4-FFF2-40B4-BE49-F238E27FC236}">
                  <a16:creationId xmlns:a16="http://schemas.microsoft.com/office/drawing/2014/main" id="{00000000-0008-0000-0100-0000B2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204</xdr:row>
          <xdr:rowOff>142875</xdr:rowOff>
        </xdr:from>
        <xdr:to>
          <xdr:col>7</xdr:col>
          <xdr:colOff>66675</xdr:colOff>
          <xdr:row>204</xdr:row>
          <xdr:rowOff>381000</xdr:rowOff>
        </xdr:to>
        <xdr:sp macro="" textlink="">
          <xdr:nvSpPr>
            <xdr:cNvPr id="1971" name="Check Box 947" hidden="1">
              <a:extLst>
                <a:ext uri="{63B3BB69-23CF-44E3-9099-C40C66FF867C}">
                  <a14:compatExt spid="_x0000_s1971"/>
                </a:ext>
                <a:ext uri="{FF2B5EF4-FFF2-40B4-BE49-F238E27FC236}">
                  <a16:creationId xmlns:a16="http://schemas.microsoft.com/office/drawing/2014/main" id="{00000000-0008-0000-0100-0000B3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204</xdr:row>
          <xdr:rowOff>142875</xdr:rowOff>
        </xdr:from>
        <xdr:to>
          <xdr:col>8</xdr:col>
          <xdr:colOff>66675</xdr:colOff>
          <xdr:row>204</xdr:row>
          <xdr:rowOff>381000</xdr:rowOff>
        </xdr:to>
        <xdr:sp macro="" textlink="">
          <xdr:nvSpPr>
            <xdr:cNvPr id="1972" name="Check Box 948" hidden="1">
              <a:extLst>
                <a:ext uri="{63B3BB69-23CF-44E3-9099-C40C66FF867C}">
                  <a14:compatExt spid="_x0000_s1972"/>
                </a:ext>
                <a:ext uri="{FF2B5EF4-FFF2-40B4-BE49-F238E27FC236}">
                  <a16:creationId xmlns:a16="http://schemas.microsoft.com/office/drawing/2014/main" id="{00000000-0008-0000-0100-0000B4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204</xdr:row>
          <xdr:rowOff>142875</xdr:rowOff>
        </xdr:from>
        <xdr:to>
          <xdr:col>5</xdr:col>
          <xdr:colOff>485775</xdr:colOff>
          <xdr:row>204</xdr:row>
          <xdr:rowOff>381000</xdr:rowOff>
        </xdr:to>
        <xdr:sp macro="" textlink="">
          <xdr:nvSpPr>
            <xdr:cNvPr id="1973" name="Check Box 949" hidden="1">
              <a:extLst>
                <a:ext uri="{63B3BB69-23CF-44E3-9099-C40C66FF867C}">
                  <a14:compatExt spid="_x0000_s1973"/>
                </a:ext>
                <a:ext uri="{FF2B5EF4-FFF2-40B4-BE49-F238E27FC236}">
                  <a16:creationId xmlns:a16="http://schemas.microsoft.com/office/drawing/2014/main" id="{00000000-0008-0000-0100-0000B5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204</xdr:row>
          <xdr:rowOff>142875</xdr:rowOff>
        </xdr:from>
        <xdr:to>
          <xdr:col>7</xdr:col>
          <xdr:colOff>66675</xdr:colOff>
          <xdr:row>204</xdr:row>
          <xdr:rowOff>381000</xdr:rowOff>
        </xdr:to>
        <xdr:sp macro="" textlink="">
          <xdr:nvSpPr>
            <xdr:cNvPr id="1974" name="Check Box 950" hidden="1">
              <a:extLst>
                <a:ext uri="{63B3BB69-23CF-44E3-9099-C40C66FF867C}">
                  <a14:compatExt spid="_x0000_s1974"/>
                </a:ext>
                <a:ext uri="{FF2B5EF4-FFF2-40B4-BE49-F238E27FC236}">
                  <a16:creationId xmlns:a16="http://schemas.microsoft.com/office/drawing/2014/main" id="{00000000-0008-0000-0100-0000B6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204</xdr:row>
          <xdr:rowOff>142875</xdr:rowOff>
        </xdr:from>
        <xdr:to>
          <xdr:col>5</xdr:col>
          <xdr:colOff>485775</xdr:colOff>
          <xdr:row>204</xdr:row>
          <xdr:rowOff>381000</xdr:rowOff>
        </xdr:to>
        <xdr:sp macro="" textlink="">
          <xdr:nvSpPr>
            <xdr:cNvPr id="1975" name="Check Box 951" hidden="1">
              <a:extLst>
                <a:ext uri="{63B3BB69-23CF-44E3-9099-C40C66FF867C}">
                  <a14:compatExt spid="_x0000_s1975"/>
                </a:ext>
                <a:ext uri="{FF2B5EF4-FFF2-40B4-BE49-F238E27FC236}">
                  <a16:creationId xmlns:a16="http://schemas.microsoft.com/office/drawing/2014/main" id="{00000000-0008-0000-0100-0000B7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201</xdr:row>
          <xdr:rowOff>142875</xdr:rowOff>
        </xdr:from>
        <xdr:to>
          <xdr:col>7</xdr:col>
          <xdr:colOff>66675</xdr:colOff>
          <xdr:row>201</xdr:row>
          <xdr:rowOff>381000</xdr:rowOff>
        </xdr:to>
        <xdr:sp macro="" textlink="">
          <xdr:nvSpPr>
            <xdr:cNvPr id="1987" name="Check Box 963" hidden="1">
              <a:extLst>
                <a:ext uri="{63B3BB69-23CF-44E3-9099-C40C66FF867C}">
                  <a14:compatExt spid="_x0000_s1987"/>
                </a:ext>
                <a:ext uri="{FF2B5EF4-FFF2-40B4-BE49-F238E27FC236}">
                  <a16:creationId xmlns:a16="http://schemas.microsoft.com/office/drawing/2014/main" id="{00000000-0008-0000-0100-0000C3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201</xdr:row>
          <xdr:rowOff>142875</xdr:rowOff>
        </xdr:from>
        <xdr:to>
          <xdr:col>8</xdr:col>
          <xdr:colOff>66675</xdr:colOff>
          <xdr:row>201</xdr:row>
          <xdr:rowOff>381000</xdr:rowOff>
        </xdr:to>
        <xdr:sp macro="" textlink="">
          <xdr:nvSpPr>
            <xdr:cNvPr id="1988" name="Check Box 964" hidden="1">
              <a:extLst>
                <a:ext uri="{63B3BB69-23CF-44E3-9099-C40C66FF867C}">
                  <a14:compatExt spid="_x0000_s1988"/>
                </a:ext>
                <a:ext uri="{FF2B5EF4-FFF2-40B4-BE49-F238E27FC236}">
                  <a16:creationId xmlns:a16="http://schemas.microsoft.com/office/drawing/2014/main" id="{00000000-0008-0000-0100-0000C4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201</xdr:row>
          <xdr:rowOff>142875</xdr:rowOff>
        </xdr:from>
        <xdr:to>
          <xdr:col>5</xdr:col>
          <xdr:colOff>485775</xdr:colOff>
          <xdr:row>201</xdr:row>
          <xdr:rowOff>381000</xdr:rowOff>
        </xdr:to>
        <xdr:sp macro="" textlink="">
          <xdr:nvSpPr>
            <xdr:cNvPr id="1989" name="Check Box 965" hidden="1">
              <a:extLst>
                <a:ext uri="{63B3BB69-23CF-44E3-9099-C40C66FF867C}">
                  <a14:compatExt spid="_x0000_s1989"/>
                </a:ext>
                <a:ext uri="{FF2B5EF4-FFF2-40B4-BE49-F238E27FC236}">
                  <a16:creationId xmlns:a16="http://schemas.microsoft.com/office/drawing/2014/main" id="{00000000-0008-0000-0100-0000C507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212</xdr:row>
          <xdr:rowOff>0</xdr:rowOff>
        </xdr:from>
        <xdr:to>
          <xdr:col>7</xdr:col>
          <xdr:colOff>28575</xdr:colOff>
          <xdr:row>213</xdr:row>
          <xdr:rowOff>0</xdr:rowOff>
        </xdr:to>
        <xdr:sp macro="" textlink="">
          <xdr:nvSpPr>
            <xdr:cNvPr id="8310" name="Check Box 1142" hidden="1">
              <a:extLst>
                <a:ext uri="{63B3BB69-23CF-44E3-9099-C40C66FF867C}">
                  <a14:compatExt spid="_x0000_s8310"/>
                </a:ext>
                <a:ext uri="{FF2B5EF4-FFF2-40B4-BE49-F238E27FC236}">
                  <a16:creationId xmlns:a16="http://schemas.microsoft.com/office/drawing/2014/main" id="{00000000-0008-0000-0100-00007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212</xdr:row>
          <xdr:rowOff>0</xdr:rowOff>
        </xdr:from>
        <xdr:to>
          <xdr:col>8</xdr:col>
          <xdr:colOff>66675</xdr:colOff>
          <xdr:row>213</xdr:row>
          <xdr:rowOff>0</xdr:rowOff>
        </xdr:to>
        <xdr:sp macro="" textlink="">
          <xdr:nvSpPr>
            <xdr:cNvPr id="8311" name="Check Box 1143" hidden="1">
              <a:extLst>
                <a:ext uri="{63B3BB69-23CF-44E3-9099-C40C66FF867C}">
                  <a14:compatExt spid="_x0000_s8311"/>
                </a:ext>
                <a:ext uri="{FF2B5EF4-FFF2-40B4-BE49-F238E27FC236}">
                  <a16:creationId xmlns:a16="http://schemas.microsoft.com/office/drawing/2014/main" id="{00000000-0008-0000-0100-00007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212</xdr:row>
          <xdr:rowOff>0</xdr:rowOff>
        </xdr:from>
        <xdr:to>
          <xdr:col>5</xdr:col>
          <xdr:colOff>485775</xdr:colOff>
          <xdr:row>213</xdr:row>
          <xdr:rowOff>0</xdr:rowOff>
        </xdr:to>
        <xdr:sp macro="" textlink="">
          <xdr:nvSpPr>
            <xdr:cNvPr id="8312" name="Check Box 1144" hidden="1">
              <a:extLst>
                <a:ext uri="{63B3BB69-23CF-44E3-9099-C40C66FF867C}">
                  <a14:compatExt spid="_x0000_s8312"/>
                </a:ext>
                <a:ext uri="{FF2B5EF4-FFF2-40B4-BE49-F238E27FC236}">
                  <a16:creationId xmlns:a16="http://schemas.microsoft.com/office/drawing/2014/main" id="{00000000-0008-0000-0100-00007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213</xdr:row>
          <xdr:rowOff>0</xdr:rowOff>
        </xdr:from>
        <xdr:to>
          <xdr:col>7</xdr:col>
          <xdr:colOff>66675</xdr:colOff>
          <xdr:row>213</xdr:row>
          <xdr:rowOff>190500</xdr:rowOff>
        </xdr:to>
        <xdr:sp macro="" textlink="">
          <xdr:nvSpPr>
            <xdr:cNvPr id="8324" name="Check Box 1156" hidden="1">
              <a:extLst>
                <a:ext uri="{63B3BB69-23CF-44E3-9099-C40C66FF867C}">
                  <a14:compatExt spid="_x0000_s8324"/>
                </a:ext>
                <a:ext uri="{FF2B5EF4-FFF2-40B4-BE49-F238E27FC236}">
                  <a16:creationId xmlns:a16="http://schemas.microsoft.com/office/drawing/2014/main" id="{00000000-0008-0000-0100-00008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213</xdr:row>
          <xdr:rowOff>0</xdr:rowOff>
        </xdr:from>
        <xdr:to>
          <xdr:col>8</xdr:col>
          <xdr:colOff>66675</xdr:colOff>
          <xdr:row>213</xdr:row>
          <xdr:rowOff>190500</xdr:rowOff>
        </xdr:to>
        <xdr:sp macro="" textlink="">
          <xdr:nvSpPr>
            <xdr:cNvPr id="8325" name="Check Box 1157" hidden="1">
              <a:extLst>
                <a:ext uri="{63B3BB69-23CF-44E3-9099-C40C66FF867C}">
                  <a14:compatExt spid="_x0000_s8325"/>
                </a:ext>
                <a:ext uri="{FF2B5EF4-FFF2-40B4-BE49-F238E27FC236}">
                  <a16:creationId xmlns:a16="http://schemas.microsoft.com/office/drawing/2014/main" id="{00000000-0008-0000-0100-00008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213</xdr:row>
          <xdr:rowOff>0</xdr:rowOff>
        </xdr:from>
        <xdr:to>
          <xdr:col>5</xdr:col>
          <xdr:colOff>485775</xdr:colOff>
          <xdr:row>213</xdr:row>
          <xdr:rowOff>190500</xdr:rowOff>
        </xdr:to>
        <xdr:sp macro="" textlink="">
          <xdr:nvSpPr>
            <xdr:cNvPr id="8326" name="Check Box 1158" hidden="1">
              <a:extLst>
                <a:ext uri="{63B3BB69-23CF-44E3-9099-C40C66FF867C}">
                  <a14:compatExt spid="_x0000_s8326"/>
                </a:ext>
                <a:ext uri="{FF2B5EF4-FFF2-40B4-BE49-F238E27FC236}">
                  <a16:creationId xmlns:a16="http://schemas.microsoft.com/office/drawing/2014/main" id="{00000000-0008-0000-0100-00008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213</xdr:row>
          <xdr:rowOff>0</xdr:rowOff>
        </xdr:from>
        <xdr:to>
          <xdr:col>7</xdr:col>
          <xdr:colOff>66675</xdr:colOff>
          <xdr:row>213</xdr:row>
          <xdr:rowOff>190500</xdr:rowOff>
        </xdr:to>
        <xdr:sp macro="" textlink="">
          <xdr:nvSpPr>
            <xdr:cNvPr id="8327" name="Check Box 1159" hidden="1">
              <a:extLst>
                <a:ext uri="{63B3BB69-23CF-44E3-9099-C40C66FF867C}">
                  <a14:compatExt spid="_x0000_s8327"/>
                </a:ext>
                <a:ext uri="{FF2B5EF4-FFF2-40B4-BE49-F238E27FC236}">
                  <a16:creationId xmlns:a16="http://schemas.microsoft.com/office/drawing/2014/main" id="{00000000-0008-0000-0100-00008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213</xdr:row>
          <xdr:rowOff>0</xdr:rowOff>
        </xdr:from>
        <xdr:to>
          <xdr:col>8</xdr:col>
          <xdr:colOff>66675</xdr:colOff>
          <xdr:row>213</xdr:row>
          <xdr:rowOff>190500</xdr:rowOff>
        </xdr:to>
        <xdr:sp macro="" textlink="">
          <xdr:nvSpPr>
            <xdr:cNvPr id="8328" name="Check Box 1160" hidden="1">
              <a:extLst>
                <a:ext uri="{63B3BB69-23CF-44E3-9099-C40C66FF867C}">
                  <a14:compatExt spid="_x0000_s8328"/>
                </a:ext>
                <a:ext uri="{FF2B5EF4-FFF2-40B4-BE49-F238E27FC236}">
                  <a16:creationId xmlns:a16="http://schemas.microsoft.com/office/drawing/2014/main" id="{00000000-0008-0000-0100-00008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213</xdr:row>
          <xdr:rowOff>0</xdr:rowOff>
        </xdr:from>
        <xdr:to>
          <xdr:col>5</xdr:col>
          <xdr:colOff>485775</xdr:colOff>
          <xdr:row>213</xdr:row>
          <xdr:rowOff>190500</xdr:rowOff>
        </xdr:to>
        <xdr:sp macro="" textlink="">
          <xdr:nvSpPr>
            <xdr:cNvPr id="8329" name="Check Box 1161" hidden="1">
              <a:extLst>
                <a:ext uri="{63B3BB69-23CF-44E3-9099-C40C66FF867C}">
                  <a14:compatExt spid="_x0000_s8329"/>
                </a:ext>
                <a:ext uri="{FF2B5EF4-FFF2-40B4-BE49-F238E27FC236}">
                  <a16:creationId xmlns:a16="http://schemas.microsoft.com/office/drawing/2014/main" id="{00000000-0008-0000-0100-00008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213</xdr:row>
          <xdr:rowOff>0</xdr:rowOff>
        </xdr:from>
        <xdr:to>
          <xdr:col>7</xdr:col>
          <xdr:colOff>66675</xdr:colOff>
          <xdr:row>213</xdr:row>
          <xdr:rowOff>190500</xdr:rowOff>
        </xdr:to>
        <xdr:sp macro="" textlink="">
          <xdr:nvSpPr>
            <xdr:cNvPr id="8330" name="Check Box 1162" hidden="1">
              <a:extLst>
                <a:ext uri="{63B3BB69-23CF-44E3-9099-C40C66FF867C}">
                  <a14:compatExt spid="_x0000_s8330"/>
                </a:ext>
                <a:ext uri="{FF2B5EF4-FFF2-40B4-BE49-F238E27FC236}">
                  <a16:creationId xmlns:a16="http://schemas.microsoft.com/office/drawing/2014/main" id="{00000000-0008-0000-0100-00008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213</xdr:row>
          <xdr:rowOff>0</xdr:rowOff>
        </xdr:from>
        <xdr:to>
          <xdr:col>8</xdr:col>
          <xdr:colOff>66675</xdr:colOff>
          <xdr:row>213</xdr:row>
          <xdr:rowOff>190500</xdr:rowOff>
        </xdr:to>
        <xdr:sp macro="" textlink="">
          <xdr:nvSpPr>
            <xdr:cNvPr id="8331" name="Check Box 1163" hidden="1">
              <a:extLst>
                <a:ext uri="{63B3BB69-23CF-44E3-9099-C40C66FF867C}">
                  <a14:compatExt spid="_x0000_s8331"/>
                </a:ext>
                <a:ext uri="{FF2B5EF4-FFF2-40B4-BE49-F238E27FC236}">
                  <a16:creationId xmlns:a16="http://schemas.microsoft.com/office/drawing/2014/main" id="{00000000-0008-0000-0100-00008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213</xdr:row>
          <xdr:rowOff>0</xdr:rowOff>
        </xdr:from>
        <xdr:to>
          <xdr:col>5</xdr:col>
          <xdr:colOff>485775</xdr:colOff>
          <xdr:row>213</xdr:row>
          <xdr:rowOff>190500</xdr:rowOff>
        </xdr:to>
        <xdr:sp macro="" textlink="">
          <xdr:nvSpPr>
            <xdr:cNvPr id="8332" name="Check Box 1164" hidden="1">
              <a:extLst>
                <a:ext uri="{63B3BB69-23CF-44E3-9099-C40C66FF867C}">
                  <a14:compatExt spid="_x0000_s8332"/>
                </a:ext>
                <a:ext uri="{FF2B5EF4-FFF2-40B4-BE49-F238E27FC236}">
                  <a16:creationId xmlns:a16="http://schemas.microsoft.com/office/drawing/2014/main" id="{00000000-0008-0000-0100-00008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213</xdr:row>
          <xdr:rowOff>0</xdr:rowOff>
        </xdr:from>
        <xdr:to>
          <xdr:col>7</xdr:col>
          <xdr:colOff>66675</xdr:colOff>
          <xdr:row>213</xdr:row>
          <xdr:rowOff>190500</xdr:rowOff>
        </xdr:to>
        <xdr:sp macro="" textlink="">
          <xdr:nvSpPr>
            <xdr:cNvPr id="8333" name="Check Box 1165" hidden="1">
              <a:extLst>
                <a:ext uri="{63B3BB69-23CF-44E3-9099-C40C66FF867C}">
                  <a14:compatExt spid="_x0000_s8333"/>
                </a:ext>
                <a:ext uri="{FF2B5EF4-FFF2-40B4-BE49-F238E27FC236}">
                  <a16:creationId xmlns:a16="http://schemas.microsoft.com/office/drawing/2014/main" id="{00000000-0008-0000-0100-00008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213</xdr:row>
          <xdr:rowOff>0</xdr:rowOff>
        </xdr:from>
        <xdr:to>
          <xdr:col>5</xdr:col>
          <xdr:colOff>485775</xdr:colOff>
          <xdr:row>213</xdr:row>
          <xdr:rowOff>190500</xdr:rowOff>
        </xdr:to>
        <xdr:sp macro="" textlink="">
          <xdr:nvSpPr>
            <xdr:cNvPr id="8334" name="Check Box 1166" hidden="1">
              <a:extLst>
                <a:ext uri="{63B3BB69-23CF-44E3-9099-C40C66FF867C}">
                  <a14:compatExt spid="_x0000_s8334"/>
                </a:ext>
                <a:ext uri="{FF2B5EF4-FFF2-40B4-BE49-F238E27FC236}">
                  <a16:creationId xmlns:a16="http://schemas.microsoft.com/office/drawing/2014/main" id="{00000000-0008-0000-0100-00008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213</xdr:row>
          <xdr:rowOff>0</xdr:rowOff>
        </xdr:from>
        <xdr:to>
          <xdr:col>7</xdr:col>
          <xdr:colOff>66675</xdr:colOff>
          <xdr:row>213</xdr:row>
          <xdr:rowOff>190500</xdr:rowOff>
        </xdr:to>
        <xdr:sp macro="" textlink="">
          <xdr:nvSpPr>
            <xdr:cNvPr id="8335" name="Check Box 1167" hidden="1">
              <a:extLst>
                <a:ext uri="{63B3BB69-23CF-44E3-9099-C40C66FF867C}">
                  <a14:compatExt spid="_x0000_s8335"/>
                </a:ext>
                <a:ext uri="{FF2B5EF4-FFF2-40B4-BE49-F238E27FC236}">
                  <a16:creationId xmlns:a16="http://schemas.microsoft.com/office/drawing/2014/main" id="{00000000-0008-0000-0100-00008F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213</xdr:row>
          <xdr:rowOff>0</xdr:rowOff>
        </xdr:from>
        <xdr:to>
          <xdr:col>8</xdr:col>
          <xdr:colOff>66675</xdr:colOff>
          <xdr:row>213</xdr:row>
          <xdr:rowOff>190500</xdr:rowOff>
        </xdr:to>
        <xdr:sp macro="" textlink="">
          <xdr:nvSpPr>
            <xdr:cNvPr id="8336" name="Check Box 1168" hidden="1">
              <a:extLst>
                <a:ext uri="{63B3BB69-23CF-44E3-9099-C40C66FF867C}">
                  <a14:compatExt spid="_x0000_s8336"/>
                </a:ext>
                <a:ext uri="{FF2B5EF4-FFF2-40B4-BE49-F238E27FC236}">
                  <a16:creationId xmlns:a16="http://schemas.microsoft.com/office/drawing/2014/main" id="{00000000-0008-0000-0100-000090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213</xdr:row>
          <xdr:rowOff>0</xdr:rowOff>
        </xdr:from>
        <xdr:to>
          <xdr:col>5</xdr:col>
          <xdr:colOff>485775</xdr:colOff>
          <xdr:row>213</xdr:row>
          <xdr:rowOff>190500</xdr:rowOff>
        </xdr:to>
        <xdr:sp macro="" textlink="">
          <xdr:nvSpPr>
            <xdr:cNvPr id="8337" name="Check Box 1169" hidden="1">
              <a:extLst>
                <a:ext uri="{63B3BB69-23CF-44E3-9099-C40C66FF867C}">
                  <a14:compatExt spid="_x0000_s8337"/>
                </a:ext>
                <a:ext uri="{FF2B5EF4-FFF2-40B4-BE49-F238E27FC236}">
                  <a16:creationId xmlns:a16="http://schemas.microsoft.com/office/drawing/2014/main" id="{00000000-0008-0000-0100-00009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213</xdr:row>
          <xdr:rowOff>0</xdr:rowOff>
        </xdr:from>
        <xdr:to>
          <xdr:col>7</xdr:col>
          <xdr:colOff>66675</xdr:colOff>
          <xdr:row>213</xdr:row>
          <xdr:rowOff>190500</xdr:rowOff>
        </xdr:to>
        <xdr:sp macro="" textlink="">
          <xdr:nvSpPr>
            <xdr:cNvPr id="8338" name="Check Box 1170" hidden="1">
              <a:extLst>
                <a:ext uri="{63B3BB69-23CF-44E3-9099-C40C66FF867C}">
                  <a14:compatExt spid="_x0000_s8338"/>
                </a:ext>
                <a:ext uri="{FF2B5EF4-FFF2-40B4-BE49-F238E27FC236}">
                  <a16:creationId xmlns:a16="http://schemas.microsoft.com/office/drawing/2014/main" id="{00000000-0008-0000-0100-00009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213</xdr:row>
          <xdr:rowOff>0</xdr:rowOff>
        </xdr:from>
        <xdr:to>
          <xdr:col>8</xdr:col>
          <xdr:colOff>66675</xdr:colOff>
          <xdr:row>213</xdr:row>
          <xdr:rowOff>190500</xdr:rowOff>
        </xdr:to>
        <xdr:sp macro="" textlink="">
          <xdr:nvSpPr>
            <xdr:cNvPr id="8339" name="Check Box 1171" hidden="1">
              <a:extLst>
                <a:ext uri="{63B3BB69-23CF-44E3-9099-C40C66FF867C}">
                  <a14:compatExt spid="_x0000_s8339"/>
                </a:ext>
                <a:ext uri="{FF2B5EF4-FFF2-40B4-BE49-F238E27FC236}">
                  <a16:creationId xmlns:a16="http://schemas.microsoft.com/office/drawing/2014/main" id="{00000000-0008-0000-0100-00009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213</xdr:row>
          <xdr:rowOff>0</xdr:rowOff>
        </xdr:from>
        <xdr:to>
          <xdr:col>5</xdr:col>
          <xdr:colOff>485775</xdr:colOff>
          <xdr:row>213</xdr:row>
          <xdr:rowOff>190500</xdr:rowOff>
        </xdr:to>
        <xdr:sp macro="" textlink="">
          <xdr:nvSpPr>
            <xdr:cNvPr id="8340" name="Check Box 1172" hidden="1">
              <a:extLst>
                <a:ext uri="{63B3BB69-23CF-44E3-9099-C40C66FF867C}">
                  <a14:compatExt spid="_x0000_s8340"/>
                </a:ext>
                <a:ext uri="{FF2B5EF4-FFF2-40B4-BE49-F238E27FC236}">
                  <a16:creationId xmlns:a16="http://schemas.microsoft.com/office/drawing/2014/main" id="{00000000-0008-0000-0100-00009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213</xdr:row>
          <xdr:rowOff>0</xdr:rowOff>
        </xdr:from>
        <xdr:to>
          <xdr:col>7</xdr:col>
          <xdr:colOff>66675</xdr:colOff>
          <xdr:row>213</xdr:row>
          <xdr:rowOff>190500</xdr:rowOff>
        </xdr:to>
        <xdr:sp macro="" textlink="">
          <xdr:nvSpPr>
            <xdr:cNvPr id="8341" name="Check Box 1173" hidden="1">
              <a:extLst>
                <a:ext uri="{63B3BB69-23CF-44E3-9099-C40C66FF867C}">
                  <a14:compatExt spid="_x0000_s8341"/>
                </a:ext>
                <a:ext uri="{FF2B5EF4-FFF2-40B4-BE49-F238E27FC236}">
                  <a16:creationId xmlns:a16="http://schemas.microsoft.com/office/drawing/2014/main" id="{00000000-0008-0000-0100-00009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213</xdr:row>
          <xdr:rowOff>0</xdr:rowOff>
        </xdr:from>
        <xdr:to>
          <xdr:col>8</xdr:col>
          <xdr:colOff>66675</xdr:colOff>
          <xdr:row>213</xdr:row>
          <xdr:rowOff>190500</xdr:rowOff>
        </xdr:to>
        <xdr:sp macro="" textlink="">
          <xdr:nvSpPr>
            <xdr:cNvPr id="8342" name="Check Box 1174" hidden="1">
              <a:extLst>
                <a:ext uri="{63B3BB69-23CF-44E3-9099-C40C66FF867C}">
                  <a14:compatExt spid="_x0000_s8342"/>
                </a:ext>
                <a:ext uri="{FF2B5EF4-FFF2-40B4-BE49-F238E27FC236}">
                  <a16:creationId xmlns:a16="http://schemas.microsoft.com/office/drawing/2014/main" id="{00000000-0008-0000-0100-00009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213</xdr:row>
          <xdr:rowOff>0</xdr:rowOff>
        </xdr:from>
        <xdr:to>
          <xdr:col>5</xdr:col>
          <xdr:colOff>485775</xdr:colOff>
          <xdr:row>213</xdr:row>
          <xdr:rowOff>190500</xdr:rowOff>
        </xdr:to>
        <xdr:sp macro="" textlink="">
          <xdr:nvSpPr>
            <xdr:cNvPr id="8343" name="Check Box 1175" hidden="1">
              <a:extLst>
                <a:ext uri="{63B3BB69-23CF-44E3-9099-C40C66FF867C}">
                  <a14:compatExt spid="_x0000_s8343"/>
                </a:ext>
                <a:ext uri="{FF2B5EF4-FFF2-40B4-BE49-F238E27FC236}">
                  <a16:creationId xmlns:a16="http://schemas.microsoft.com/office/drawing/2014/main" id="{00000000-0008-0000-0100-00009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213</xdr:row>
          <xdr:rowOff>0</xdr:rowOff>
        </xdr:from>
        <xdr:to>
          <xdr:col>7</xdr:col>
          <xdr:colOff>66675</xdr:colOff>
          <xdr:row>213</xdr:row>
          <xdr:rowOff>190500</xdr:rowOff>
        </xdr:to>
        <xdr:sp macro="" textlink="">
          <xdr:nvSpPr>
            <xdr:cNvPr id="8344" name="Check Box 1176" hidden="1">
              <a:extLst>
                <a:ext uri="{63B3BB69-23CF-44E3-9099-C40C66FF867C}">
                  <a14:compatExt spid="_x0000_s8344"/>
                </a:ext>
                <a:ext uri="{FF2B5EF4-FFF2-40B4-BE49-F238E27FC236}">
                  <a16:creationId xmlns:a16="http://schemas.microsoft.com/office/drawing/2014/main" id="{00000000-0008-0000-0100-00009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213</xdr:row>
          <xdr:rowOff>0</xdr:rowOff>
        </xdr:from>
        <xdr:to>
          <xdr:col>8</xdr:col>
          <xdr:colOff>66675</xdr:colOff>
          <xdr:row>213</xdr:row>
          <xdr:rowOff>190500</xdr:rowOff>
        </xdr:to>
        <xdr:sp macro="" textlink="">
          <xdr:nvSpPr>
            <xdr:cNvPr id="8345" name="Check Box 1177" hidden="1">
              <a:extLst>
                <a:ext uri="{63B3BB69-23CF-44E3-9099-C40C66FF867C}">
                  <a14:compatExt spid="_x0000_s8345"/>
                </a:ext>
                <a:ext uri="{FF2B5EF4-FFF2-40B4-BE49-F238E27FC236}">
                  <a16:creationId xmlns:a16="http://schemas.microsoft.com/office/drawing/2014/main" id="{00000000-0008-0000-0100-00009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206</xdr:row>
          <xdr:rowOff>142875</xdr:rowOff>
        </xdr:from>
        <xdr:to>
          <xdr:col>7</xdr:col>
          <xdr:colOff>66675</xdr:colOff>
          <xdr:row>206</xdr:row>
          <xdr:rowOff>381000</xdr:rowOff>
        </xdr:to>
        <xdr:sp macro="" textlink="">
          <xdr:nvSpPr>
            <xdr:cNvPr id="8438" name="Check Box 1270" hidden="1">
              <a:extLst>
                <a:ext uri="{63B3BB69-23CF-44E3-9099-C40C66FF867C}">
                  <a14:compatExt spid="_x0000_s8438"/>
                </a:ext>
                <a:ext uri="{FF2B5EF4-FFF2-40B4-BE49-F238E27FC236}">
                  <a16:creationId xmlns:a16="http://schemas.microsoft.com/office/drawing/2014/main" id="{00000000-0008-0000-0100-0000F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206</xdr:row>
          <xdr:rowOff>142875</xdr:rowOff>
        </xdr:from>
        <xdr:to>
          <xdr:col>8</xdr:col>
          <xdr:colOff>66675</xdr:colOff>
          <xdr:row>206</xdr:row>
          <xdr:rowOff>381000</xdr:rowOff>
        </xdr:to>
        <xdr:sp macro="" textlink="">
          <xdr:nvSpPr>
            <xdr:cNvPr id="8439" name="Check Box 1271" hidden="1">
              <a:extLst>
                <a:ext uri="{63B3BB69-23CF-44E3-9099-C40C66FF867C}">
                  <a14:compatExt spid="_x0000_s8439"/>
                </a:ext>
                <a:ext uri="{FF2B5EF4-FFF2-40B4-BE49-F238E27FC236}">
                  <a16:creationId xmlns:a16="http://schemas.microsoft.com/office/drawing/2014/main" id="{00000000-0008-0000-0100-0000F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206</xdr:row>
          <xdr:rowOff>142875</xdr:rowOff>
        </xdr:from>
        <xdr:to>
          <xdr:col>5</xdr:col>
          <xdr:colOff>485775</xdr:colOff>
          <xdr:row>206</xdr:row>
          <xdr:rowOff>381000</xdr:rowOff>
        </xdr:to>
        <xdr:sp macro="" textlink="">
          <xdr:nvSpPr>
            <xdr:cNvPr id="8440" name="Check Box 1272" hidden="1">
              <a:extLst>
                <a:ext uri="{63B3BB69-23CF-44E3-9099-C40C66FF867C}">
                  <a14:compatExt spid="_x0000_s8440"/>
                </a:ext>
                <a:ext uri="{FF2B5EF4-FFF2-40B4-BE49-F238E27FC236}">
                  <a16:creationId xmlns:a16="http://schemas.microsoft.com/office/drawing/2014/main" id="{00000000-0008-0000-0100-0000F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206</xdr:row>
          <xdr:rowOff>142875</xdr:rowOff>
        </xdr:from>
        <xdr:to>
          <xdr:col>7</xdr:col>
          <xdr:colOff>66675</xdr:colOff>
          <xdr:row>206</xdr:row>
          <xdr:rowOff>381000</xdr:rowOff>
        </xdr:to>
        <xdr:sp macro="" textlink="">
          <xdr:nvSpPr>
            <xdr:cNvPr id="8441" name="Check Box 1273" hidden="1">
              <a:extLst>
                <a:ext uri="{63B3BB69-23CF-44E3-9099-C40C66FF867C}">
                  <a14:compatExt spid="_x0000_s8441"/>
                </a:ext>
                <a:ext uri="{FF2B5EF4-FFF2-40B4-BE49-F238E27FC236}">
                  <a16:creationId xmlns:a16="http://schemas.microsoft.com/office/drawing/2014/main" id="{00000000-0008-0000-0100-0000F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206</xdr:row>
          <xdr:rowOff>142875</xdr:rowOff>
        </xdr:from>
        <xdr:to>
          <xdr:col>8</xdr:col>
          <xdr:colOff>66675</xdr:colOff>
          <xdr:row>206</xdr:row>
          <xdr:rowOff>381000</xdr:rowOff>
        </xdr:to>
        <xdr:sp macro="" textlink="">
          <xdr:nvSpPr>
            <xdr:cNvPr id="8442" name="Check Box 1274" hidden="1">
              <a:extLst>
                <a:ext uri="{63B3BB69-23CF-44E3-9099-C40C66FF867C}">
                  <a14:compatExt spid="_x0000_s8442"/>
                </a:ext>
                <a:ext uri="{FF2B5EF4-FFF2-40B4-BE49-F238E27FC236}">
                  <a16:creationId xmlns:a16="http://schemas.microsoft.com/office/drawing/2014/main" id="{00000000-0008-0000-0100-0000F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206</xdr:row>
          <xdr:rowOff>142875</xdr:rowOff>
        </xdr:from>
        <xdr:to>
          <xdr:col>5</xdr:col>
          <xdr:colOff>485775</xdr:colOff>
          <xdr:row>206</xdr:row>
          <xdr:rowOff>381000</xdr:rowOff>
        </xdr:to>
        <xdr:sp macro="" textlink="">
          <xdr:nvSpPr>
            <xdr:cNvPr id="8443" name="Check Box 1275" hidden="1">
              <a:extLst>
                <a:ext uri="{63B3BB69-23CF-44E3-9099-C40C66FF867C}">
                  <a14:compatExt spid="_x0000_s8443"/>
                </a:ext>
                <a:ext uri="{FF2B5EF4-FFF2-40B4-BE49-F238E27FC236}">
                  <a16:creationId xmlns:a16="http://schemas.microsoft.com/office/drawing/2014/main" id="{00000000-0008-0000-0100-0000F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206</xdr:row>
          <xdr:rowOff>142875</xdr:rowOff>
        </xdr:from>
        <xdr:to>
          <xdr:col>7</xdr:col>
          <xdr:colOff>66675</xdr:colOff>
          <xdr:row>206</xdr:row>
          <xdr:rowOff>381000</xdr:rowOff>
        </xdr:to>
        <xdr:sp macro="" textlink="">
          <xdr:nvSpPr>
            <xdr:cNvPr id="8444" name="Check Box 1276" hidden="1">
              <a:extLst>
                <a:ext uri="{63B3BB69-23CF-44E3-9099-C40C66FF867C}">
                  <a14:compatExt spid="_x0000_s8444"/>
                </a:ext>
                <a:ext uri="{FF2B5EF4-FFF2-40B4-BE49-F238E27FC236}">
                  <a16:creationId xmlns:a16="http://schemas.microsoft.com/office/drawing/2014/main" id="{00000000-0008-0000-0100-0000F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206</xdr:row>
          <xdr:rowOff>142875</xdr:rowOff>
        </xdr:from>
        <xdr:to>
          <xdr:col>8</xdr:col>
          <xdr:colOff>66675</xdr:colOff>
          <xdr:row>206</xdr:row>
          <xdr:rowOff>381000</xdr:rowOff>
        </xdr:to>
        <xdr:sp macro="" textlink="">
          <xdr:nvSpPr>
            <xdr:cNvPr id="8445" name="Check Box 1277" hidden="1">
              <a:extLst>
                <a:ext uri="{63B3BB69-23CF-44E3-9099-C40C66FF867C}">
                  <a14:compatExt spid="_x0000_s8445"/>
                </a:ext>
                <a:ext uri="{FF2B5EF4-FFF2-40B4-BE49-F238E27FC236}">
                  <a16:creationId xmlns:a16="http://schemas.microsoft.com/office/drawing/2014/main" id="{00000000-0008-0000-0100-0000F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206</xdr:row>
          <xdr:rowOff>142875</xdr:rowOff>
        </xdr:from>
        <xdr:to>
          <xdr:col>5</xdr:col>
          <xdr:colOff>485775</xdr:colOff>
          <xdr:row>206</xdr:row>
          <xdr:rowOff>381000</xdr:rowOff>
        </xdr:to>
        <xdr:sp macro="" textlink="">
          <xdr:nvSpPr>
            <xdr:cNvPr id="8446" name="Check Box 1278" hidden="1">
              <a:extLst>
                <a:ext uri="{63B3BB69-23CF-44E3-9099-C40C66FF867C}">
                  <a14:compatExt spid="_x0000_s8446"/>
                </a:ext>
                <a:ext uri="{FF2B5EF4-FFF2-40B4-BE49-F238E27FC236}">
                  <a16:creationId xmlns:a16="http://schemas.microsoft.com/office/drawing/2014/main" id="{00000000-0008-0000-0100-0000F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206</xdr:row>
          <xdr:rowOff>142875</xdr:rowOff>
        </xdr:from>
        <xdr:to>
          <xdr:col>7</xdr:col>
          <xdr:colOff>66675</xdr:colOff>
          <xdr:row>206</xdr:row>
          <xdr:rowOff>381000</xdr:rowOff>
        </xdr:to>
        <xdr:sp macro="" textlink="">
          <xdr:nvSpPr>
            <xdr:cNvPr id="8447" name="Check Box 1279" hidden="1">
              <a:extLst>
                <a:ext uri="{63B3BB69-23CF-44E3-9099-C40C66FF867C}">
                  <a14:compatExt spid="_x0000_s8447"/>
                </a:ext>
                <a:ext uri="{FF2B5EF4-FFF2-40B4-BE49-F238E27FC236}">
                  <a16:creationId xmlns:a16="http://schemas.microsoft.com/office/drawing/2014/main" id="{00000000-0008-0000-0100-0000FF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206</xdr:row>
          <xdr:rowOff>142875</xdr:rowOff>
        </xdr:from>
        <xdr:to>
          <xdr:col>5</xdr:col>
          <xdr:colOff>485775</xdr:colOff>
          <xdr:row>206</xdr:row>
          <xdr:rowOff>381000</xdr:rowOff>
        </xdr:to>
        <xdr:sp macro="" textlink="">
          <xdr:nvSpPr>
            <xdr:cNvPr id="8448" name="Check Box 1280" hidden="1">
              <a:extLst>
                <a:ext uri="{63B3BB69-23CF-44E3-9099-C40C66FF867C}">
                  <a14:compatExt spid="_x0000_s8448"/>
                </a:ext>
                <a:ext uri="{FF2B5EF4-FFF2-40B4-BE49-F238E27FC236}">
                  <a16:creationId xmlns:a16="http://schemas.microsoft.com/office/drawing/2014/main" id="{00000000-0008-0000-0100-000000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95</xdr:row>
          <xdr:rowOff>142875</xdr:rowOff>
        </xdr:from>
        <xdr:to>
          <xdr:col>7</xdr:col>
          <xdr:colOff>66675</xdr:colOff>
          <xdr:row>95</xdr:row>
          <xdr:rowOff>333375</xdr:rowOff>
        </xdr:to>
        <xdr:sp macro="" textlink="">
          <xdr:nvSpPr>
            <xdr:cNvPr id="8452" name="Check Box 1284" hidden="1">
              <a:extLst>
                <a:ext uri="{63B3BB69-23CF-44E3-9099-C40C66FF867C}">
                  <a14:compatExt spid="_x0000_s8452"/>
                </a:ext>
                <a:ext uri="{FF2B5EF4-FFF2-40B4-BE49-F238E27FC236}">
                  <a16:creationId xmlns:a16="http://schemas.microsoft.com/office/drawing/2014/main" id="{00000000-0008-0000-0100-000004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95</xdr:row>
          <xdr:rowOff>142875</xdr:rowOff>
        </xdr:from>
        <xdr:to>
          <xdr:col>8</xdr:col>
          <xdr:colOff>66675</xdr:colOff>
          <xdr:row>95</xdr:row>
          <xdr:rowOff>333375</xdr:rowOff>
        </xdr:to>
        <xdr:sp macro="" textlink="">
          <xdr:nvSpPr>
            <xdr:cNvPr id="8453" name="Check Box 1285" hidden="1">
              <a:extLst>
                <a:ext uri="{63B3BB69-23CF-44E3-9099-C40C66FF867C}">
                  <a14:compatExt spid="_x0000_s8453"/>
                </a:ext>
                <a:ext uri="{FF2B5EF4-FFF2-40B4-BE49-F238E27FC236}">
                  <a16:creationId xmlns:a16="http://schemas.microsoft.com/office/drawing/2014/main" id="{00000000-0008-0000-0100-000005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95</xdr:row>
          <xdr:rowOff>142875</xdr:rowOff>
        </xdr:from>
        <xdr:to>
          <xdr:col>5</xdr:col>
          <xdr:colOff>485775</xdr:colOff>
          <xdr:row>95</xdr:row>
          <xdr:rowOff>333375</xdr:rowOff>
        </xdr:to>
        <xdr:sp macro="" textlink="">
          <xdr:nvSpPr>
            <xdr:cNvPr id="8454" name="Check Box 1286" hidden="1">
              <a:extLst>
                <a:ext uri="{63B3BB69-23CF-44E3-9099-C40C66FF867C}">
                  <a14:compatExt spid="_x0000_s8454"/>
                </a:ext>
                <a:ext uri="{FF2B5EF4-FFF2-40B4-BE49-F238E27FC236}">
                  <a16:creationId xmlns:a16="http://schemas.microsoft.com/office/drawing/2014/main" id="{00000000-0008-0000-0100-000006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127</xdr:row>
          <xdr:rowOff>142875</xdr:rowOff>
        </xdr:from>
        <xdr:to>
          <xdr:col>7</xdr:col>
          <xdr:colOff>66675</xdr:colOff>
          <xdr:row>127</xdr:row>
          <xdr:rowOff>533400</xdr:rowOff>
        </xdr:to>
        <xdr:sp macro="" textlink="">
          <xdr:nvSpPr>
            <xdr:cNvPr id="8476" name="Check Box 1308" hidden="1">
              <a:extLst>
                <a:ext uri="{63B3BB69-23CF-44E3-9099-C40C66FF867C}">
                  <a14:compatExt spid="_x0000_s8476"/>
                </a:ext>
                <a:ext uri="{FF2B5EF4-FFF2-40B4-BE49-F238E27FC236}">
                  <a16:creationId xmlns:a16="http://schemas.microsoft.com/office/drawing/2014/main" id="{00000000-0008-0000-0100-00001C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127</xdr:row>
          <xdr:rowOff>142875</xdr:rowOff>
        </xdr:from>
        <xdr:to>
          <xdr:col>8</xdr:col>
          <xdr:colOff>66675</xdr:colOff>
          <xdr:row>127</xdr:row>
          <xdr:rowOff>533400</xdr:rowOff>
        </xdr:to>
        <xdr:sp macro="" textlink="">
          <xdr:nvSpPr>
            <xdr:cNvPr id="8477" name="Check Box 1309" hidden="1">
              <a:extLst>
                <a:ext uri="{63B3BB69-23CF-44E3-9099-C40C66FF867C}">
                  <a14:compatExt spid="_x0000_s8477"/>
                </a:ext>
                <a:ext uri="{FF2B5EF4-FFF2-40B4-BE49-F238E27FC236}">
                  <a16:creationId xmlns:a16="http://schemas.microsoft.com/office/drawing/2014/main" id="{00000000-0008-0000-0100-00001D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127</xdr:row>
          <xdr:rowOff>142875</xdr:rowOff>
        </xdr:from>
        <xdr:to>
          <xdr:col>5</xdr:col>
          <xdr:colOff>485775</xdr:colOff>
          <xdr:row>127</xdr:row>
          <xdr:rowOff>533400</xdr:rowOff>
        </xdr:to>
        <xdr:sp macro="" textlink="">
          <xdr:nvSpPr>
            <xdr:cNvPr id="8478" name="Check Box 1310" hidden="1">
              <a:extLst>
                <a:ext uri="{63B3BB69-23CF-44E3-9099-C40C66FF867C}">
                  <a14:compatExt spid="_x0000_s8478"/>
                </a:ext>
                <a:ext uri="{FF2B5EF4-FFF2-40B4-BE49-F238E27FC236}">
                  <a16:creationId xmlns:a16="http://schemas.microsoft.com/office/drawing/2014/main" id="{00000000-0008-0000-0100-00001E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129</xdr:row>
          <xdr:rowOff>142875</xdr:rowOff>
        </xdr:from>
        <xdr:to>
          <xdr:col>7</xdr:col>
          <xdr:colOff>66675</xdr:colOff>
          <xdr:row>130</xdr:row>
          <xdr:rowOff>0</xdr:rowOff>
        </xdr:to>
        <xdr:sp macro="" textlink="">
          <xdr:nvSpPr>
            <xdr:cNvPr id="8479" name="Check Box 1311" hidden="1">
              <a:extLst>
                <a:ext uri="{63B3BB69-23CF-44E3-9099-C40C66FF867C}">
                  <a14:compatExt spid="_x0000_s8479"/>
                </a:ext>
                <a:ext uri="{FF2B5EF4-FFF2-40B4-BE49-F238E27FC236}">
                  <a16:creationId xmlns:a16="http://schemas.microsoft.com/office/drawing/2014/main" id="{00000000-0008-0000-0100-00001F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129</xdr:row>
          <xdr:rowOff>142875</xdr:rowOff>
        </xdr:from>
        <xdr:to>
          <xdr:col>8</xdr:col>
          <xdr:colOff>66675</xdr:colOff>
          <xdr:row>130</xdr:row>
          <xdr:rowOff>0</xdr:rowOff>
        </xdr:to>
        <xdr:sp macro="" textlink="">
          <xdr:nvSpPr>
            <xdr:cNvPr id="8480" name="Check Box 1312" hidden="1">
              <a:extLst>
                <a:ext uri="{63B3BB69-23CF-44E3-9099-C40C66FF867C}">
                  <a14:compatExt spid="_x0000_s8480"/>
                </a:ext>
                <a:ext uri="{FF2B5EF4-FFF2-40B4-BE49-F238E27FC236}">
                  <a16:creationId xmlns:a16="http://schemas.microsoft.com/office/drawing/2014/main" id="{00000000-0008-0000-0100-000020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129</xdr:row>
          <xdr:rowOff>142875</xdr:rowOff>
        </xdr:from>
        <xdr:to>
          <xdr:col>5</xdr:col>
          <xdr:colOff>485775</xdr:colOff>
          <xdr:row>130</xdr:row>
          <xdr:rowOff>0</xdr:rowOff>
        </xdr:to>
        <xdr:sp macro="" textlink="">
          <xdr:nvSpPr>
            <xdr:cNvPr id="8481" name="Check Box 1313" hidden="1">
              <a:extLst>
                <a:ext uri="{63B3BB69-23CF-44E3-9099-C40C66FF867C}">
                  <a14:compatExt spid="_x0000_s8481"/>
                </a:ext>
                <a:ext uri="{FF2B5EF4-FFF2-40B4-BE49-F238E27FC236}">
                  <a16:creationId xmlns:a16="http://schemas.microsoft.com/office/drawing/2014/main" id="{00000000-0008-0000-0100-000021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130</xdr:row>
          <xdr:rowOff>142875</xdr:rowOff>
        </xdr:from>
        <xdr:to>
          <xdr:col>7</xdr:col>
          <xdr:colOff>66675</xdr:colOff>
          <xdr:row>131</xdr:row>
          <xdr:rowOff>0</xdr:rowOff>
        </xdr:to>
        <xdr:sp macro="" textlink="">
          <xdr:nvSpPr>
            <xdr:cNvPr id="8482" name="Check Box 1314" hidden="1">
              <a:extLst>
                <a:ext uri="{63B3BB69-23CF-44E3-9099-C40C66FF867C}">
                  <a14:compatExt spid="_x0000_s8482"/>
                </a:ext>
                <a:ext uri="{FF2B5EF4-FFF2-40B4-BE49-F238E27FC236}">
                  <a16:creationId xmlns:a16="http://schemas.microsoft.com/office/drawing/2014/main" id="{00000000-0008-0000-0100-000022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130</xdr:row>
          <xdr:rowOff>142875</xdr:rowOff>
        </xdr:from>
        <xdr:to>
          <xdr:col>8</xdr:col>
          <xdr:colOff>66675</xdr:colOff>
          <xdr:row>131</xdr:row>
          <xdr:rowOff>0</xdr:rowOff>
        </xdr:to>
        <xdr:sp macro="" textlink="">
          <xdr:nvSpPr>
            <xdr:cNvPr id="8483" name="Check Box 1315" hidden="1">
              <a:extLst>
                <a:ext uri="{63B3BB69-23CF-44E3-9099-C40C66FF867C}">
                  <a14:compatExt spid="_x0000_s8483"/>
                </a:ext>
                <a:ext uri="{FF2B5EF4-FFF2-40B4-BE49-F238E27FC236}">
                  <a16:creationId xmlns:a16="http://schemas.microsoft.com/office/drawing/2014/main" id="{00000000-0008-0000-0100-000023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130</xdr:row>
          <xdr:rowOff>142875</xdr:rowOff>
        </xdr:from>
        <xdr:to>
          <xdr:col>5</xdr:col>
          <xdr:colOff>485775</xdr:colOff>
          <xdr:row>131</xdr:row>
          <xdr:rowOff>0</xdr:rowOff>
        </xdr:to>
        <xdr:sp macro="" textlink="">
          <xdr:nvSpPr>
            <xdr:cNvPr id="8484" name="Check Box 1316" hidden="1">
              <a:extLst>
                <a:ext uri="{63B3BB69-23CF-44E3-9099-C40C66FF867C}">
                  <a14:compatExt spid="_x0000_s8484"/>
                </a:ext>
                <a:ext uri="{FF2B5EF4-FFF2-40B4-BE49-F238E27FC236}">
                  <a16:creationId xmlns:a16="http://schemas.microsoft.com/office/drawing/2014/main" id="{00000000-0008-0000-0100-000024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132</xdr:row>
          <xdr:rowOff>142875</xdr:rowOff>
        </xdr:from>
        <xdr:to>
          <xdr:col>7</xdr:col>
          <xdr:colOff>66675</xdr:colOff>
          <xdr:row>133</xdr:row>
          <xdr:rowOff>142875</xdr:rowOff>
        </xdr:to>
        <xdr:sp macro="" textlink="">
          <xdr:nvSpPr>
            <xdr:cNvPr id="8485" name="Check Box 1317" hidden="1">
              <a:extLst>
                <a:ext uri="{63B3BB69-23CF-44E3-9099-C40C66FF867C}">
                  <a14:compatExt spid="_x0000_s8485"/>
                </a:ext>
                <a:ext uri="{FF2B5EF4-FFF2-40B4-BE49-F238E27FC236}">
                  <a16:creationId xmlns:a16="http://schemas.microsoft.com/office/drawing/2014/main" id="{00000000-0008-0000-0100-000025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132</xdr:row>
          <xdr:rowOff>142875</xdr:rowOff>
        </xdr:from>
        <xdr:to>
          <xdr:col>8</xdr:col>
          <xdr:colOff>66675</xdr:colOff>
          <xdr:row>133</xdr:row>
          <xdr:rowOff>142875</xdr:rowOff>
        </xdr:to>
        <xdr:sp macro="" textlink="">
          <xdr:nvSpPr>
            <xdr:cNvPr id="8486" name="Check Box 1318" hidden="1">
              <a:extLst>
                <a:ext uri="{63B3BB69-23CF-44E3-9099-C40C66FF867C}">
                  <a14:compatExt spid="_x0000_s8486"/>
                </a:ext>
                <a:ext uri="{FF2B5EF4-FFF2-40B4-BE49-F238E27FC236}">
                  <a16:creationId xmlns:a16="http://schemas.microsoft.com/office/drawing/2014/main" id="{00000000-0008-0000-0100-000026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132</xdr:row>
          <xdr:rowOff>142875</xdr:rowOff>
        </xdr:from>
        <xdr:to>
          <xdr:col>5</xdr:col>
          <xdr:colOff>485775</xdr:colOff>
          <xdr:row>133</xdr:row>
          <xdr:rowOff>142875</xdr:rowOff>
        </xdr:to>
        <xdr:sp macro="" textlink="">
          <xdr:nvSpPr>
            <xdr:cNvPr id="8487" name="Check Box 1319" hidden="1">
              <a:extLst>
                <a:ext uri="{63B3BB69-23CF-44E3-9099-C40C66FF867C}">
                  <a14:compatExt spid="_x0000_s8487"/>
                </a:ext>
                <a:ext uri="{FF2B5EF4-FFF2-40B4-BE49-F238E27FC236}">
                  <a16:creationId xmlns:a16="http://schemas.microsoft.com/office/drawing/2014/main" id="{00000000-0008-0000-0100-000027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133</xdr:row>
          <xdr:rowOff>142875</xdr:rowOff>
        </xdr:from>
        <xdr:to>
          <xdr:col>7</xdr:col>
          <xdr:colOff>66675</xdr:colOff>
          <xdr:row>134</xdr:row>
          <xdr:rowOff>0</xdr:rowOff>
        </xdr:to>
        <xdr:sp macro="" textlink="">
          <xdr:nvSpPr>
            <xdr:cNvPr id="8488" name="Check Box 1320" hidden="1">
              <a:extLst>
                <a:ext uri="{63B3BB69-23CF-44E3-9099-C40C66FF867C}">
                  <a14:compatExt spid="_x0000_s8488"/>
                </a:ext>
                <a:ext uri="{FF2B5EF4-FFF2-40B4-BE49-F238E27FC236}">
                  <a16:creationId xmlns:a16="http://schemas.microsoft.com/office/drawing/2014/main" id="{00000000-0008-0000-0100-000028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133</xdr:row>
          <xdr:rowOff>142875</xdr:rowOff>
        </xdr:from>
        <xdr:to>
          <xdr:col>8</xdr:col>
          <xdr:colOff>66675</xdr:colOff>
          <xdr:row>134</xdr:row>
          <xdr:rowOff>0</xdr:rowOff>
        </xdr:to>
        <xdr:sp macro="" textlink="">
          <xdr:nvSpPr>
            <xdr:cNvPr id="8489" name="Check Box 1321" hidden="1">
              <a:extLst>
                <a:ext uri="{63B3BB69-23CF-44E3-9099-C40C66FF867C}">
                  <a14:compatExt spid="_x0000_s8489"/>
                </a:ext>
                <a:ext uri="{FF2B5EF4-FFF2-40B4-BE49-F238E27FC236}">
                  <a16:creationId xmlns:a16="http://schemas.microsoft.com/office/drawing/2014/main" id="{00000000-0008-0000-0100-000029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133</xdr:row>
          <xdr:rowOff>142875</xdr:rowOff>
        </xdr:from>
        <xdr:to>
          <xdr:col>5</xdr:col>
          <xdr:colOff>485775</xdr:colOff>
          <xdr:row>134</xdr:row>
          <xdr:rowOff>0</xdr:rowOff>
        </xdr:to>
        <xdr:sp macro="" textlink="">
          <xdr:nvSpPr>
            <xdr:cNvPr id="8490" name="Check Box 1322" hidden="1">
              <a:extLst>
                <a:ext uri="{63B3BB69-23CF-44E3-9099-C40C66FF867C}">
                  <a14:compatExt spid="_x0000_s8490"/>
                </a:ext>
                <a:ext uri="{FF2B5EF4-FFF2-40B4-BE49-F238E27FC236}">
                  <a16:creationId xmlns:a16="http://schemas.microsoft.com/office/drawing/2014/main" id="{00000000-0008-0000-0100-00002A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136</xdr:row>
          <xdr:rowOff>142875</xdr:rowOff>
        </xdr:from>
        <xdr:to>
          <xdr:col>7</xdr:col>
          <xdr:colOff>66675</xdr:colOff>
          <xdr:row>136</xdr:row>
          <xdr:rowOff>523875</xdr:rowOff>
        </xdr:to>
        <xdr:sp macro="" textlink="">
          <xdr:nvSpPr>
            <xdr:cNvPr id="8491" name="Check Box 1323" hidden="1">
              <a:extLst>
                <a:ext uri="{63B3BB69-23CF-44E3-9099-C40C66FF867C}">
                  <a14:compatExt spid="_x0000_s8491"/>
                </a:ext>
                <a:ext uri="{FF2B5EF4-FFF2-40B4-BE49-F238E27FC236}">
                  <a16:creationId xmlns:a16="http://schemas.microsoft.com/office/drawing/2014/main" id="{00000000-0008-0000-0100-00002B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136</xdr:row>
          <xdr:rowOff>142875</xdr:rowOff>
        </xdr:from>
        <xdr:to>
          <xdr:col>8</xdr:col>
          <xdr:colOff>66675</xdr:colOff>
          <xdr:row>136</xdr:row>
          <xdr:rowOff>523875</xdr:rowOff>
        </xdr:to>
        <xdr:sp macro="" textlink="">
          <xdr:nvSpPr>
            <xdr:cNvPr id="8492" name="Check Box 1324" hidden="1">
              <a:extLst>
                <a:ext uri="{63B3BB69-23CF-44E3-9099-C40C66FF867C}">
                  <a14:compatExt spid="_x0000_s8492"/>
                </a:ext>
                <a:ext uri="{FF2B5EF4-FFF2-40B4-BE49-F238E27FC236}">
                  <a16:creationId xmlns:a16="http://schemas.microsoft.com/office/drawing/2014/main" id="{00000000-0008-0000-0100-00002C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136</xdr:row>
          <xdr:rowOff>142875</xdr:rowOff>
        </xdr:from>
        <xdr:to>
          <xdr:col>5</xdr:col>
          <xdr:colOff>485775</xdr:colOff>
          <xdr:row>136</xdr:row>
          <xdr:rowOff>523875</xdr:rowOff>
        </xdr:to>
        <xdr:sp macro="" textlink="">
          <xdr:nvSpPr>
            <xdr:cNvPr id="8493" name="Check Box 1325" hidden="1">
              <a:extLst>
                <a:ext uri="{63B3BB69-23CF-44E3-9099-C40C66FF867C}">
                  <a14:compatExt spid="_x0000_s8493"/>
                </a:ext>
                <a:ext uri="{FF2B5EF4-FFF2-40B4-BE49-F238E27FC236}">
                  <a16:creationId xmlns:a16="http://schemas.microsoft.com/office/drawing/2014/main" id="{00000000-0008-0000-0100-00002D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138</xdr:row>
          <xdr:rowOff>142875</xdr:rowOff>
        </xdr:from>
        <xdr:to>
          <xdr:col>7</xdr:col>
          <xdr:colOff>66675</xdr:colOff>
          <xdr:row>138</xdr:row>
          <xdr:rowOff>523875</xdr:rowOff>
        </xdr:to>
        <xdr:sp macro="" textlink="">
          <xdr:nvSpPr>
            <xdr:cNvPr id="8500" name="Check Box 1332" hidden="1">
              <a:extLst>
                <a:ext uri="{63B3BB69-23CF-44E3-9099-C40C66FF867C}">
                  <a14:compatExt spid="_x0000_s8500"/>
                </a:ext>
                <a:ext uri="{FF2B5EF4-FFF2-40B4-BE49-F238E27FC236}">
                  <a16:creationId xmlns:a16="http://schemas.microsoft.com/office/drawing/2014/main" id="{00000000-0008-0000-0100-000034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138</xdr:row>
          <xdr:rowOff>142875</xdr:rowOff>
        </xdr:from>
        <xdr:to>
          <xdr:col>8</xdr:col>
          <xdr:colOff>66675</xdr:colOff>
          <xdr:row>138</xdr:row>
          <xdr:rowOff>523875</xdr:rowOff>
        </xdr:to>
        <xdr:sp macro="" textlink="">
          <xdr:nvSpPr>
            <xdr:cNvPr id="8501" name="Check Box 1333" hidden="1">
              <a:extLst>
                <a:ext uri="{63B3BB69-23CF-44E3-9099-C40C66FF867C}">
                  <a14:compatExt spid="_x0000_s8501"/>
                </a:ext>
                <a:ext uri="{FF2B5EF4-FFF2-40B4-BE49-F238E27FC236}">
                  <a16:creationId xmlns:a16="http://schemas.microsoft.com/office/drawing/2014/main" id="{00000000-0008-0000-0100-000035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138</xdr:row>
          <xdr:rowOff>142875</xdr:rowOff>
        </xdr:from>
        <xdr:to>
          <xdr:col>5</xdr:col>
          <xdr:colOff>485775</xdr:colOff>
          <xdr:row>138</xdr:row>
          <xdr:rowOff>523875</xdr:rowOff>
        </xdr:to>
        <xdr:sp macro="" textlink="">
          <xdr:nvSpPr>
            <xdr:cNvPr id="8502" name="Check Box 1334" hidden="1">
              <a:extLst>
                <a:ext uri="{63B3BB69-23CF-44E3-9099-C40C66FF867C}">
                  <a14:compatExt spid="_x0000_s8502"/>
                </a:ext>
                <a:ext uri="{FF2B5EF4-FFF2-40B4-BE49-F238E27FC236}">
                  <a16:creationId xmlns:a16="http://schemas.microsoft.com/office/drawing/2014/main" id="{00000000-0008-0000-0100-000036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140</xdr:row>
          <xdr:rowOff>142875</xdr:rowOff>
        </xdr:from>
        <xdr:to>
          <xdr:col>7</xdr:col>
          <xdr:colOff>66675</xdr:colOff>
          <xdr:row>141</xdr:row>
          <xdr:rowOff>0</xdr:rowOff>
        </xdr:to>
        <xdr:sp macro="" textlink="">
          <xdr:nvSpPr>
            <xdr:cNvPr id="8503" name="Check Box 1335" hidden="1">
              <a:extLst>
                <a:ext uri="{63B3BB69-23CF-44E3-9099-C40C66FF867C}">
                  <a14:compatExt spid="_x0000_s8503"/>
                </a:ext>
                <a:ext uri="{FF2B5EF4-FFF2-40B4-BE49-F238E27FC236}">
                  <a16:creationId xmlns:a16="http://schemas.microsoft.com/office/drawing/2014/main" id="{00000000-0008-0000-0100-000037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140</xdr:row>
          <xdr:rowOff>142875</xdr:rowOff>
        </xdr:from>
        <xdr:to>
          <xdr:col>8</xdr:col>
          <xdr:colOff>66675</xdr:colOff>
          <xdr:row>141</xdr:row>
          <xdr:rowOff>0</xdr:rowOff>
        </xdr:to>
        <xdr:sp macro="" textlink="">
          <xdr:nvSpPr>
            <xdr:cNvPr id="8504" name="Check Box 1336" hidden="1">
              <a:extLst>
                <a:ext uri="{63B3BB69-23CF-44E3-9099-C40C66FF867C}">
                  <a14:compatExt spid="_x0000_s8504"/>
                </a:ext>
                <a:ext uri="{FF2B5EF4-FFF2-40B4-BE49-F238E27FC236}">
                  <a16:creationId xmlns:a16="http://schemas.microsoft.com/office/drawing/2014/main" id="{00000000-0008-0000-0100-000038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140</xdr:row>
          <xdr:rowOff>142875</xdr:rowOff>
        </xdr:from>
        <xdr:to>
          <xdr:col>5</xdr:col>
          <xdr:colOff>485775</xdr:colOff>
          <xdr:row>141</xdr:row>
          <xdr:rowOff>0</xdr:rowOff>
        </xdr:to>
        <xdr:sp macro="" textlink="">
          <xdr:nvSpPr>
            <xdr:cNvPr id="8505" name="Check Box 1337" hidden="1">
              <a:extLst>
                <a:ext uri="{63B3BB69-23CF-44E3-9099-C40C66FF867C}">
                  <a14:compatExt spid="_x0000_s8505"/>
                </a:ext>
                <a:ext uri="{FF2B5EF4-FFF2-40B4-BE49-F238E27FC236}">
                  <a16:creationId xmlns:a16="http://schemas.microsoft.com/office/drawing/2014/main" id="{00000000-0008-0000-0100-000039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143</xdr:row>
          <xdr:rowOff>142875</xdr:rowOff>
        </xdr:from>
        <xdr:to>
          <xdr:col>7</xdr:col>
          <xdr:colOff>66675</xdr:colOff>
          <xdr:row>144</xdr:row>
          <xdr:rowOff>76200</xdr:rowOff>
        </xdr:to>
        <xdr:sp macro="" textlink="">
          <xdr:nvSpPr>
            <xdr:cNvPr id="8506" name="Check Box 1338" hidden="1">
              <a:extLst>
                <a:ext uri="{63B3BB69-23CF-44E3-9099-C40C66FF867C}">
                  <a14:compatExt spid="_x0000_s8506"/>
                </a:ext>
                <a:ext uri="{FF2B5EF4-FFF2-40B4-BE49-F238E27FC236}">
                  <a16:creationId xmlns:a16="http://schemas.microsoft.com/office/drawing/2014/main" id="{00000000-0008-0000-0100-00003A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143</xdr:row>
          <xdr:rowOff>142875</xdr:rowOff>
        </xdr:from>
        <xdr:to>
          <xdr:col>8</xdr:col>
          <xdr:colOff>66675</xdr:colOff>
          <xdr:row>144</xdr:row>
          <xdr:rowOff>76200</xdr:rowOff>
        </xdr:to>
        <xdr:sp macro="" textlink="">
          <xdr:nvSpPr>
            <xdr:cNvPr id="8507" name="Check Box 1339" hidden="1">
              <a:extLst>
                <a:ext uri="{63B3BB69-23CF-44E3-9099-C40C66FF867C}">
                  <a14:compatExt spid="_x0000_s8507"/>
                </a:ext>
                <a:ext uri="{FF2B5EF4-FFF2-40B4-BE49-F238E27FC236}">
                  <a16:creationId xmlns:a16="http://schemas.microsoft.com/office/drawing/2014/main" id="{00000000-0008-0000-0100-00003B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143</xdr:row>
          <xdr:rowOff>142875</xdr:rowOff>
        </xdr:from>
        <xdr:to>
          <xdr:col>5</xdr:col>
          <xdr:colOff>485775</xdr:colOff>
          <xdr:row>144</xdr:row>
          <xdr:rowOff>76200</xdr:rowOff>
        </xdr:to>
        <xdr:sp macro="" textlink="">
          <xdr:nvSpPr>
            <xdr:cNvPr id="8508" name="Check Box 1340" hidden="1">
              <a:extLst>
                <a:ext uri="{63B3BB69-23CF-44E3-9099-C40C66FF867C}">
                  <a14:compatExt spid="_x0000_s8508"/>
                </a:ext>
                <a:ext uri="{FF2B5EF4-FFF2-40B4-BE49-F238E27FC236}">
                  <a16:creationId xmlns:a16="http://schemas.microsoft.com/office/drawing/2014/main" id="{00000000-0008-0000-0100-00003C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146</xdr:row>
          <xdr:rowOff>142875</xdr:rowOff>
        </xdr:from>
        <xdr:to>
          <xdr:col>7</xdr:col>
          <xdr:colOff>66675</xdr:colOff>
          <xdr:row>147</xdr:row>
          <xdr:rowOff>0</xdr:rowOff>
        </xdr:to>
        <xdr:sp macro="" textlink="">
          <xdr:nvSpPr>
            <xdr:cNvPr id="8509" name="Check Box 1341" hidden="1">
              <a:extLst>
                <a:ext uri="{63B3BB69-23CF-44E3-9099-C40C66FF867C}">
                  <a14:compatExt spid="_x0000_s8509"/>
                </a:ext>
                <a:ext uri="{FF2B5EF4-FFF2-40B4-BE49-F238E27FC236}">
                  <a16:creationId xmlns:a16="http://schemas.microsoft.com/office/drawing/2014/main" id="{00000000-0008-0000-0100-00003D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146</xdr:row>
          <xdr:rowOff>142875</xdr:rowOff>
        </xdr:from>
        <xdr:to>
          <xdr:col>8</xdr:col>
          <xdr:colOff>66675</xdr:colOff>
          <xdr:row>147</xdr:row>
          <xdr:rowOff>0</xdr:rowOff>
        </xdr:to>
        <xdr:sp macro="" textlink="">
          <xdr:nvSpPr>
            <xdr:cNvPr id="8510" name="Check Box 1342" hidden="1">
              <a:extLst>
                <a:ext uri="{63B3BB69-23CF-44E3-9099-C40C66FF867C}">
                  <a14:compatExt spid="_x0000_s8510"/>
                </a:ext>
                <a:ext uri="{FF2B5EF4-FFF2-40B4-BE49-F238E27FC236}">
                  <a16:creationId xmlns:a16="http://schemas.microsoft.com/office/drawing/2014/main" id="{00000000-0008-0000-0100-00003E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146</xdr:row>
          <xdr:rowOff>142875</xdr:rowOff>
        </xdr:from>
        <xdr:to>
          <xdr:col>5</xdr:col>
          <xdr:colOff>485775</xdr:colOff>
          <xdr:row>147</xdr:row>
          <xdr:rowOff>0</xdr:rowOff>
        </xdr:to>
        <xdr:sp macro="" textlink="">
          <xdr:nvSpPr>
            <xdr:cNvPr id="8511" name="Check Box 1343" hidden="1">
              <a:extLst>
                <a:ext uri="{63B3BB69-23CF-44E3-9099-C40C66FF867C}">
                  <a14:compatExt spid="_x0000_s8511"/>
                </a:ext>
                <a:ext uri="{FF2B5EF4-FFF2-40B4-BE49-F238E27FC236}">
                  <a16:creationId xmlns:a16="http://schemas.microsoft.com/office/drawing/2014/main" id="{00000000-0008-0000-0100-00003F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149</xdr:row>
          <xdr:rowOff>142875</xdr:rowOff>
        </xdr:from>
        <xdr:to>
          <xdr:col>7</xdr:col>
          <xdr:colOff>66675</xdr:colOff>
          <xdr:row>149</xdr:row>
          <xdr:rowOff>523875</xdr:rowOff>
        </xdr:to>
        <xdr:sp macro="" textlink="">
          <xdr:nvSpPr>
            <xdr:cNvPr id="8512" name="Check Box 1344" hidden="1">
              <a:extLst>
                <a:ext uri="{63B3BB69-23CF-44E3-9099-C40C66FF867C}">
                  <a14:compatExt spid="_x0000_s8512"/>
                </a:ext>
                <a:ext uri="{FF2B5EF4-FFF2-40B4-BE49-F238E27FC236}">
                  <a16:creationId xmlns:a16="http://schemas.microsoft.com/office/drawing/2014/main" id="{00000000-0008-0000-0100-000040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149</xdr:row>
          <xdr:rowOff>142875</xdr:rowOff>
        </xdr:from>
        <xdr:to>
          <xdr:col>8</xdr:col>
          <xdr:colOff>66675</xdr:colOff>
          <xdr:row>149</xdr:row>
          <xdr:rowOff>523875</xdr:rowOff>
        </xdr:to>
        <xdr:sp macro="" textlink="">
          <xdr:nvSpPr>
            <xdr:cNvPr id="8513" name="Check Box 1345" hidden="1">
              <a:extLst>
                <a:ext uri="{63B3BB69-23CF-44E3-9099-C40C66FF867C}">
                  <a14:compatExt spid="_x0000_s8513"/>
                </a:ext>
                <a:ext uri="{FF2B5EF4-FFF2-40B4-BE49-F238E27FC236}">
                  <a16:creationId xmlns:a16="http://schemas.microsoft.com/office/drawing/2014/main" id="{00000000-0008-0000-0100-000041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149</xdr:row>
          <xdr:rowOff>142875</xdr:rowOff>
        </xdr:from>
        <xdr:to>
          <xdr:col>5</xdr:col>
          <xdr:colOff>485775</xdr:colOff>
          <xdr:row>149</xdr:row>
          <xdr:rowOff>523875</xdr:rowOff>
        </xdr:to>
        <xdr:sp macro="" textlink="">
          <xdr:nvSpPr>
            <xdr:cNvPr id="8514" name="Check Box 1346" hidden="1">
              <a:extLst>
                <a:ext uri="{63B3BB69-23CF-44E3-9099-C40C66FF867C}">
                  <a14:compatExt spid="_x0000_s8514"/>
                </a:ext>
                <a:ext uri="{FF2B5EF4-FFF2-40B4-BE49-F238E27FC236}">
                  <a16:creationId xmlns:a16="http://schemas.microsoft.com/office/drawing/2014/main" id="{00000000-0008-0000-0100-000042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152</xdr:row>
          <xdr:rowOff>142875</xdr:rowOff>
        </xdr:from>
        <xdr:to>
          <xdr:col>7</xdr:col>
          <xdr:colOff>66675</xdr:colOff>
          <xdr:row>152</xdr:row>
          <xdr:rowOff>523875</xdr:rowOff>
        </xdr:to>
        <xdr:sp macro="" textlink="">
          <xdr:nvSpPr>
            <xdr:cNvPr id="8515" name="Check Box 1347" hidden="1">
              <a:extLst>
                <a:ext uri="{63B3BB69-23CF-44E3-9099-C40C66FF867C}">
                  <a14:compatExt spid="_x0000_s8515"/>
                </a:ext>
                <a:ext uri="{FF2B5EF4-FFF2-40B4-BE49-F238E27FC236}">
                  <a16:creationId xmlns:a16="http://schemas.microsoft.com/office/drawing/2014/main" id="{00000000-0008-0000-0100-000043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152</xdr:row>
          <xdr:rowOff>142875</xdr:rowOff>
        </xdr:from>
        <xdr:to>
          <xdr:col>8</xdr:col>
          <xdr:colOff>66675</xdr:colOff>
          <xdr:row>152</xdr:row>
          <xdr:rowOff>523875</xdr:rowOff>
        </xdr:to>
        <xdr:sp macro="" textlink="">
          <xdr:nvSpPr>
            <xdr:cNvPr id="8516" name="Check Box 1348" hidden="1">
              <a:extLst>
                <a:ext uri="{63B3BB69-23CF-44E3-9099-C40C66FF867C}">
                  <a14:compatExt spid="_x0000_s8516"/>
                </a:ext>
                <a:ext uri="{FF2B5EF4-FFF2-40B4-BE49-F238E27FC236}">
                  <a16:creationId xmlns:a16="http://schemas.microsoft.com/office/drawing/2014/main" id="{00000000-0008-0000-0100-000044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152</xdr:row>
          <xdr:rowOff>142875</xdr:rowOff>
        </xdr:from>
        <xdr:to>
          <xdr:col>5</xdr:col>
          <xdr:colOff>485775</xdr:colOff>
          <xdr:row>152</xdr:row>
          <xdr:rowOff>523875</xdr:rowOff>
        </xdr:to>
        <xdr:sp macro="" textlink="">
          <xdr:nvSpPr>
            <xdr:cNvPr id="8517" name="Check Box 1349" hidden="1">
              <a:extLst>
                <a:ext uri="{63B3BB69-23CF-44E3-9099-C40C66FF867C}">
                  <a14:compatExt spid="_x0000_s8517"/>
                </a:ext>
                <a:ext uri="{FF2B5EF4-FFF2-40B4-BE49-F238E27FC236}">
                  <a16:creationId xmlns:a16="http://schemas.microsoft.com/office/drawing/2014/main" id="{00000000-0008-0000-0100-000045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154</xdr:row>
          <xdr:rowOff>142875</xdr:rowOff>
        </xdr:from>
        <xdr:to>
          <xdr:col>7</xdr:col>
          <xdr:colOff>66675</xdr:colOff>
          <xdr:row>155</xdr:row>
          <xdr:rowOff>0</xdr:rowOff>
        </xdr:to>
        <xdr:sp macro="" textlink="">
          <xdr:nvSpPr>
            <xdr:cNvPr id="8518" name="Check Box 1350" hidden="1">
              <a:extLst>
                <a:ext uri="{63B3BB69-23CF-44E3-9099-C40C66FF867C}">
                  <a14:compatExt spid="_x0000_s8518"/>
                </a:ext>
                <a:ext uri="{FF2B5EF4-FFF2-40B4-BE49-F238E27FC236}">
                  <a16:creationId xmlns:a16="http://schemas.microsoft.com/office/drawing/2014/main" id="{00000000-0008-0000-0100-000046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154</xdr:row>
          <xdr:rowOff>142875</xdr:rowOff>
        </xdr:from>
        <xdr:to>
          <xdr:col>8</xdr:col>
          <xdr:colOff>66675</xdr:colOff>
          <xdr:row>155</xdr:row>
          <xdr:rowOff>0</xdr:rowOff>
        </xdr:to>
        <xdr:sp macro="" textlink="">
          <xdr:nvSpPr>
            <xdr:cNvPr id="8519" name="Check Box 1351" hidden="1">
              <a:extLst>
                <a:ext uri="{63B3BB69-23CF-44E3-9099-C40C66FF867C}">
                  <a14:compatExt spid="_x0000_s8519"/>
                </a:ext>
                <a:ext uri="{FF2B5EF4-FFF2-40B4-BE49-F238E27FC236}">
                  <a16:creationId xmlns:a16="http://schemas.microsoft.com/office/drawing/2014/main" id="{00000000-0008-0000-0100-000047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154</xdr:row>
          <xdr:rowOff>142875</xdr:rowOff>
        </xdr:from>
        <xdr:to>
          <xdr:col>5</xdr:col>
          <xdr:colOff>485775</xdr:colOff>
          <xdr:row>155</xdr:row>
          <xdr:rowOff>0</xdr:rowOff>
        </xdr:to>
        <xdr:sp macro="" textlink="">
          <xdr:nvSpPr>
            <xdr:cNvPr id="8520" name="Check Box 1352" hidden="1">
              <a:extLst>
                <a:ext uri="{63B3BB69-23CF-44E3-9099-C40C66FF867C}">
                  <a14:compatExt spid="_x0000_s8520"/>
                </a:ext>
                <a:ext uri="{FF2B5EF4-FFF2-40B4-BE49-F238E27FC236}">
                  <a16:creationId xmlns:a16="http://schemas.microsoft.com/office/drawing/2014/main" id="{00000000-0008-0000-0100-000048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157</xdr:row>
          <xdr:rowOff>142875</xdr:rowOff>
        </xdr:from>
        <xdr:to>
          <xdr:col>7</xdr:col>
          <xdr:colOff>66675</xdr:colOff>
          <xdr:row>158</xdr:row>
          <xdr:rowOff>66675</xdr:rowOff>
        </xdr:to>
        <xdr:sp macro="" textlink="">
          <xdr:nvSpPr>
            <xdr:cNvPr id="8521" name="Check Box 1353" hidden="1">
              <a:extLst>
                <a:ext uri="{63B3BB69-23CF-44E3-9099-C40C66FF867C}">
                  <a14:compatExt spid="_x0000_s8521"/>
                </a:ext>
                <a:ext uri="{FF2B5EF4-FFF2-40B4-BE49-F238E27FC236}">
                  <a16:creationId xmlns:a16="http://schemas.microsoft.com/office/drawing/2014/main" id="{00000000-0008-0000-0100-000049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157</xdr:row>
          <xdr:rowOff>142875</xdr:rowOff>
        </xdr:from>
        <xdr:to>
          <xdr:col>8</xdr:col>
          <xdr:colOff>66675</xdr:colOff>
          <xdr:row>158</xdr:row>
          <xdr:rowOff>66675</xdr:rowOff>
        </xdr:to>
        <xdr:sp macro="" textlink="">
          <xdr:nvSpPr>
            <xdr:cNvPr id="8522" name="Check Box 1354" hidden="1">
              <a:extLst>
                <a:ext uri="{63B3BB69-23CF-44E3-9099-C40C66FF867C}">
                  <a14:compatExt spid="_x0000_s8522"/>
                </a:ext>
                <a:ext uri="{FF2B5EF4-FFF2-40B4-BE49-F238E27FC236}">
                  <a16:creationId xmlns:a16="http://schemas.microsoft.com/office/drawing/2014/main" id="{00000000-0008-0000-0100-00004A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157</xdr:row>
          <xdr:rowOff>142875</xdr:rowOff>
        </xdr:from>
        <xdr:to>
          <xdr:col>5</xdr:col>
          <xdr:colOff>485775</xdr:colOff>
          <xdr:row>158</xdr:row>
          <xdr:rowOff>66675</xdr:rowOff>
        </xdr:to>
        <xdr:sp macro="" textlink="">
          <xdr:nvSpPr>
            <xdr:cNvPr id="8523" name="Check Box 1355" hidden="1">
              <a:extLst>
                <a:ext uri="{63B3BB69-23CF-44E3-9099-C40C66FF867C}">
                  <a14:compatExt spid="_x0000_s8523"/>
                </a:ext>
                <a:ext uri="{FF2B5EF4-FFF2-40B4-BE49-F238E27FC236}">
                  <a16:creationId xmlns:a16="http://schemas.microsoft.com/office/drawing/2014/main" id="{00000000-0008-0000-0100-00004B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160</xdr:row>
          <xdr:rowOff>142875</xdr:rowOff>
        </xdr:from>
        <xdr:to>
          <xdr:col>7</xdr:col>
          <xdr:colOff>66675</xdr:colOff>
          <xdr:row>161</xdr:row>
          <xdr:rowOff>0</xdr:rowOff>
        </xdr:to>
        <xdr:sp macro="" textlink="">
          <xdr:nvSpPr>
            <xdr:cNvPr id="8524" name="Check Box 1356" hidden="1">
              <a:extLst>
                <a:ext uri="{63B3BB69-23CF-44E3-9099-C40C66FF867C}">
                  <a14:compatExt spid="_x0000_s8524"/>
                </a:ext>
                <a:ext uri="{FF2B5EF4-FFF2-40B4-BE49-F238E27FC236}">
                  <a16:creationId xmlns:a16="http://schemas.microsoft.com/office/drawing/2014/main" id="{00000000-0008-0000-0100-00004C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160</xdr:row>
          <xdr:rowOff>142875</xdr:rowOff>
        </xdr:from>
        <xdr:to>
          <xdr:col>8</xdr:col>
          <xdr:colOff>66675</xdr:colOff>
          <xdr:row>161</xdr:row>
          <xdr:rowOff>0</xdr:rowOff>
        </xdr:to>
        <xdr:sp macro="" textlink="">
          <xdr:nvSpPr>
            <xdr:cNvPr id="8525" name="Check Box 1357" hidden="1">
              <a:extLst>
                <a:ext uri="{63B3BB69-23CF-44E3-9099-C40C66FF867C}">
                  <a14:compatExt spid="_x0000_s8525"/>
                </a:ext>
                <a:ext uri="{FF2B5EF4-FFF2-40B4-BE49-F238E27FC236}">
                  <a16:creationId xmlns:a16="http://schemas.microsoft.com/office/drawing/2014/main" id="{00000000-0008-0000-0100-00004D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160</xdr:row>
          <xdr:rowOff>142875</xdr:rowOff>
        </xdr:from>
        <xdr:to>
          <xdr:col>5</xdr:col>
          <xdr:colOff>485775</xdr:colOff>
          <xdr:row>161</xdr:row>
          <xdr:rowOff>0</xdr:rowOff>
        </xdr:to>
        <xdr:sp macro="" textlink="">
          <xdr:nvSpPr>
            <xdr:cNvPr id="8526" name="Check Box 1358" hidden="1">
              <a:extLst>
                <a:ext uri="{63B3BB69-23CF-44E3-9099-C40C66FF867C}">
                  <a14:compatExt spid="_x0000_s8526"/>
                </a:ext>
                <a:ext uri="{FF2B5EF4-FFF2-40B4-BE49-F238E27FC236}">
                  <a16:creationId xmlns:a16="http://schemas.microsoft.com/office/drawing/2014/main" id="{00000000-0008-0000-0100-00004E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162</xdr:row>
          <xdr:rowOff>142875</xdr:rowOff>
        </xdr:from>
        <xdr:to>
          <xdr:col>7</xdr:col>
          <xdr:colOff>66675</xdr:colOff>
          <xdr:row>164</xdr:row>
          <xdr:rowOff>104775</xdr:rowOff>
        </xdr:to>
        <xdr:sp macro="" textlink="">
          <xdr:nvSpPr>
            <xdr:cNvPr id="8527" name="Check Box 1359" hidden="1">
              <a:extLst>
                <a:ext uri="{63B3BB69-23CF-44E3-9099-C40C66FF867C}">
                  <a14:compatExt spid="_x0000_s8527"/>
                </a:ext>
                <a:ext uri="{FF2B5EF4-FFF2-40B4-BE49-F238E27FC236}">
                  <a16:creationId xmlns:a16="http://schemas.microsoft.com/office/drawing/2014/main" id="{00000000-0008-0000-0100-00004F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162</xdr:row>
          <xdr:rowOff>142875</xdr:rowOff>
        </xdr:from>
        <xdr:to>
          <xdr:col>8</xdr:col>
          <xdr:colOff>66675</xdr:colOff>
          <xdr:row>164</xdr:row>
          <xdr:rowOff>104775</xdr:rowOff>
        </xdr:to>
        <xdr:sp macro="" textlink="">
          <xdr:nvSpPr>
            <xdr:cNvPr id="8528" name="Check Box 1360" hidden="1">
              <a:extLst>
                <a:ext uri="{63B3BB69-23CF-44E3-9099-C40C66FF867C}">
                  <a14:compatExt spid="_x0000_s8528"/>
                </a:ext>
                <a:ext uri="{FF2B5EF4-FFF2-40B4-BE49-F238E27FC236}">
                  <a16:creationId xmlns:a16="http://schemas.microsoft.com/office/drawing/2014/main" id="{00000000-0008-0000-0100-000050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162</xdr:row>
          <xdr:rowOff>142875</xdr:rowOff>
        </xdr:from>
        <xdr:to>
          <xdr:col>5</xdr:col>
          <xdr:colOff>485775</xdr:colOff>
          <xdr:row>164</xdr:row>
          <xdr:rowOff>104775</xdr:rowOff>
        </xdr:to>
        <xdr:sp macro="" textlink="">
          <xdr:nvSpPr>
            <xdr:cNvPr id="8529" name="Check Box 1361" hidden="1">
              <a:extLst>
                <a:ext uri="{63B3BB69-23CF-44E3-9099-C40C66FF867C}">
                  <a14:compatExt spid="_x0000_s8529"/>
                </a:ext>
                <a:ext uri="{FF2B5EF4-FFF2-40B4-BE49-F238E27FC236}">
                  <a16:creationId xmlns:a16="http://schemas.microsoft.com/office/drawing/2014/main" id="{00000000-0008-0000-0100-000051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171</xdr:row>
          <xdr:rowOff>142875</xdr:rowOff>
        </xdr:from>
        <xdr:to>
          <xdr:col>7</xdr:col>
          <xdr:colOff>66675</xdr:colOff>
          <xdr:row>172</xdr:row>
          <xdr:rowOff>0</xdr:rowOff>
        </xdr:to>
        <xdr:sp macro="" textlink="">
          <xdr:nvSpPr>
            <xdr:cNvPr id="8530" name="Check Box 1362" hidden="1">
              <a:extLst>
                <a:ext uri="{63B3BB69-23CF-44E3-9099-C40C66FF867C}">
                  <a14:compatExt spid="_x0000_s8530"/>
                </a:ext>
                <a:ext uri="{FF2B5EF4-FFF2-40B4-BE49-F238E27FC236}">
                  <a16:creationId xmlns:a16="http://schemas.microsoft.com/office/drawing/2014/main" id="{00000000-0008-0000-0100-000052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171</xdr:row>
          <xdr:rowOff>142875</xdr:rowOff>
        </xdr:from>
        <xdr:to>
          <xdr:col>8</xdr:col>
          <xdr:colOff>66675</xdr:colOff>
          <xdr:row>172</xdr:row>
          <xdr:rowOff>0</xdr:rowOff>
        </xdr:to>
        <xdr:sp macro="" textlink="">
          <xdr:nvSpPr>
            <xdr:cNvPr id="8531" name="Check Box 1363" hidden="1">
              <a:extLst>
                <a:ext uri="{63B3BB69-23CF-44E3-9099-C40C66FF867C}">
                  <a14:compatExt spid="_x0000_s8531"/>
                </a:ext>
                <a:ext uri="{FF2B5EF4-FFF2-40B4-BE49-F238E27FC236}">
                  <a16:creationId xmlns:a16="http://schemas.microsoft.com/office/drawing/2014/main" id="{00000000-0008-0000-0100-000053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171</xdr:row>
          <xdr:rowOff>142875</xdr:rowOff>
        </xdr:from>
        <xdr:to>
          <xdr:col>5</xdr:col>
          <xdr:colOff>485775</xdr:colOff>
          <xdr:row>172</xdr:row>
          <xdr:rowOff>0</xdr:rowOff>
        </xdr:to>
        <xdr:sp macro="" textlink="">
          <xdr:nvSpPr>
            <xdr:cNvPr id="8532" name="Check Box 1364" hidden="1">
              <a:extLst>
                <a:ext uri="{63B3BB69-23CF-44E3-9099-C40C66FF867C}">
                  <a14:compatExt spid="_x0000_s8532"/>
                </a:ext>
                <a:ext uri="{FF2B5EF4-FFF2-40B4-BE49-F238E27FC236}">
                  <a16:creationId xmlns:a16="http://schemas.microsoft.com/office/drawing/2014/main" id="{00000000-0008-0000-0100-000054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174</xdr:row>
          <xdr:rowOff>142875</xdr:rowOff>
        </xdr:from>
        <xdr:to>
          <xdr:col>7</xdr:col>
          <xdr:colOff>66675</xdr:colOff>
          <xdr:row>175</xdr:row>
          <xdr:rowOff>0</xdr:rowOff>
        </xdr:to>
        <xdr:sp macro="" textlink="">
          <xdr:nvSpPr>
            <xdr:cNvPr id="8533" name="Check Box 1365" hidden="1">
              <a:extLst>
                <a:ext uri="{63B3BB69-23CF-44E3-9099-C40C66FF867C}">
                  <a14:compatExt spid="_x0000_s8533"/>
                </a:ext>
                <a:ext uri="{FF2B5EF4-FFF2-40B4-BE49-F238E27FC236}">
                  <a16:creationId xmlns:a16="http://schemas.microsoft.com/office/drawing/2014/main" id="{00000000-0008-0000-0100-000055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174</xdr:row>
          <xdr:rowOff>142875</xdr:rowOff>
        </xdr:from>
        <xdr:to>
          <xdr:col>8</xdr:col>
          <xdr:colOff>66675</xdr:colOff>
          <xdr:row>175</xdr:row>
          <xdr:rowOff>0</xdr:rowOff>
        </xdr:to>
        <xdr:sp macro="" textlink="">
          <xdr:nvSpPr>
            <xdr:cNvPr id="8534" name="Check Box 1366" hidden="1">
              <a:extLst>
                <a:ext uri="{63B3BB69-23CF-44E3-9099-C40C66FF867C}">
                  <a14:compatExt spid="_x0000_s8534"/>
                </a:ext>
                <a:ext uri="{FF2B5EF4-FFF2-40B4-BE49-F238E27FC236}">
                  <a16:creationId xmlns:a16="http://schemas.microsoft.com/office/drawing/2014/main" id="{00000000-0008-0000-0100-000056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174</xdr:row>
          <xdr:rowOff>142875</xdr:rowOff>
        </xdr:from>
        <xdr:to>
          <xdr:col>5</xdr:col>
          <xdr:colOff>485775</xdr:colOff>
          <xdr:row>175</xdr:row>
          <xdr:rowOff>0</xdr:rowOff>
        </xdr:to>
        <xdr:sp macro="" textlink="">
          <xdr:nvSpPr>
            <xdr:cNvPr id="8535" name="Check Box 1367" hidden="1">
              <a:extLst>
                <a:ext uri="{63B3BB69-23CF-44E3-9099-C40C66FF867C}">
                  <a14:compatExt spid="_x0000_s8535"/>
                </a:ext>
                <a:ext uri="{FF2B5EF4-FFF2-40B4-BE49-F238E27FC236}">
                  <a16:creationId xmlns:a16="http://schemas.microsoft.com/office/drawing/2014/main" id="{00000000-0008-0000-0100-000057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177</xdr:row>
          <xdr:rowOff>142875</xdr:rowOff>
        </xdr:from>
        <xdr:to>
          <xdr:col>7</xdr:col>
          <xdr:colOff>66675</xdr:colOff>
          <xdr:row>178</xdr:row>
          <xdr:rowOff>0</xdr:rowOff>
        </xdr:to>
        <xdr:sp macro="" textlink="">
          <xdr:nvSpPr>
            <xdr:cNvPr id="8542" name="Check Box 1374" hidden="1">
              <a:extLst>
                <a:ext uri="{63B3BB69-23CF-44E3-9099-C40C66FF867C}">
                  <a14:compatExt spid="_x0000_s8542"/>
                </a:ext>
                <a:ext uri="{FF2B5EF4-FFF2-40B4-BE49-F238E27FC236}">
                  <a16:creationId xmlns:a16="http://schemas.microsoft.com/office/drawing/2014/main" id="{00000000-0008-0000-0100-00005E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177</xdr:row>
          <xdr:rowOff>142875</xdr:rowOff>
        </xdr:from>
        <xdr:to>
          <xdr:col>8</xdr:col>
          <xdr:colOff>66675</xdr:colOff>
          <xdr:row>178</xdr:row>
          <xdr:rowOff>0</xdr:rowOff>
        </xdr:to>
        <xdr:sp macro="" textlink="">
          <xdr:nvSpPr>
            <xdr:cNvPr id="8543" name="Check Box 1375" hidden="1">
              <a:extLst>
                <a:ext uri="{63B3BB69-23CF-44E3-9099-C40C66FF867C}">
                  <a14:compatExt spid="_x0000_s8543"/>
                </a:ext>
                <a:ext uri="{FF2B5EF4-FFF2-40B4-BE49-F238E27FC236}">
                  <a16:creationId xmlns:a16="http://schemas.microsoft.com/office/drawing/2014/main" id="{00000000-0008-0000-0100-00005F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177</xdr:row>
          <xdr:rowOff>142875</xdr:rowOff>
        </xdr:from>
        <xdr:to>
          <xdr:col>5</xdr:col>
          <xdr:colOff>485775</xdr:colOff>
          <xdr:row>178</xdr:row>
          <xdr:rowOff>0</xdr:rowOff>
        </xdr:to>
        <xdr:sp macro="" textlink="">
          <xdr:nvSpPr>
            <xdr:cNvPr id="8544" name="Check Box 1376" hidden="1">
              <a:extLst>
                <a:ext uri="{63B3BB69-23CF-44E3-9099-C40C66FF867C}">
                  <a14:compatExt spid="_x0000_s8544"/>
                </a:ext>
                <a:ext uri="{FF2B5EF4-FFF2-40B4-BE49-F238E27FC236}">
                  <a16:creationId xmlns:a16="http://schemas.microsoft.com/office/drawing/2014/main" id="{00000000-0008-0000-0100-000060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178</xdr:row>
          <xdr:rowOff>142875</xdr:rowOff>
        </xdr:from>
        <xdr:to>
          <xdr:col>7</xdr:col>
          <xdr:colOff>66675</xdr:colOff>
          <xdr:row>179</xdr:row>
          <xdr:rowOff>0</xdr:rowOff>
        </xdr:to>
        <xdr:sp macro="" textlink="">
          <xdr:nvSpPr>
            <xdr:cNvPr id="8545" name="Check Box 1377" hidden="1">
              <a:extLst>
                <a:ext uri="{63B3BB69-23CF-44E3-9099-C40C66FF867C}">
                  <a14:compatExt spid="_x0000_s8545"/>
                </a:ext>
                <a:ext uri="{FF2B5EF4-FFF2-40B4-BE49-F238E27FC236}">
                  <a16:creationId xmlns:a16="http://schemas.microsoft.com/office/drawing/2014/main" id="{00000000-0008-0000-0100-000061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178</xdr:row>
          <xdr:rowOff>142875</xdr:rowOff>
        </xdr:from>
        <xdr:to>
          <xdr:col>8</xdr:col>
          <xdr:colOff>66675</xdr:colOff>
          <xdr:row>179</xdr:row>
          <xdr:rowOff>0</xdr:rowOff>
        </xdr:to>
        <xdr:sp macro="" textlink="">
          <xdr:nvSpPr>
            <xdr:cNvPr id="8546" name="Check Box 1378" hidden="1">
              <a:extLst>
                <a:ext uri="{63B3BB69-23CF-44E3-9099-C40C66FF867C}">
                  <a14:compatExt spid="_x0000_s8546"/>
                </a:ext>
                <a:ext uri="{FF2B5EF4-FFF2-40B4-BE49-F238E27FC236}">
                  <a16:creationId xmlns:a16="http://schemas.microsoft.com/office/drawing/2014/main" id="{00000000-0008-0000-0100-000062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178</xdr:row>
          <xdr:rowOff>142875</xdr:rowOff>
        </xdr:from>
        <xdr:to>
          <xdr:col>5</xdr:col>
          <xdr:colOff>485775</xdr:colOff>
          <xdr:row>179</xdr:row>
          <xdr:rowOff>0</xdr:rowOff>
        </xdr:to>
        <xdr:sp macro="" textlink="">
          <xdr:nvSpPr>
            <xdr:cNvPr id="8547" name="Check Box 1379" hidden="1">
              <a:extLst>
                <a:ext uri="{63B3BB69-23CF-44E3-9099-C40C66FF867C}">
                  <a14:compatExt spid="_x0000_s8547"/>
                </a:ext>
                <a:ext uri="{FF2B5EF4-FFF2-40B4-BE49-F238E27FC236}">
                  <a16:creationId xmlns:a16="http://schemas.microsoft.com/office/drawing/2014/main" id="{00000000-0008-0000-0100-000063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179</xdr:row>
          <xdr:rowOff>142875</xdr:rowOff>
        </xdr:from>
        <xdr:to>
          <xdr:col>7</xdr:col>
          <xdr:colOff>66675</xdr:colOff>
          <xdr:row>180</xdr:row>
          <xdr:rowOff>0</xdr:rowOff>
        </xdr:to>
        <xdr:sp macro="" textlink="">
          <xdr:nvSpPr>
            <xdr:cNvPr id="8548" name="Check Box 1380" hidden="1">
              <a:extLst>
                <a:ext uri="{63B3BB69-23CF-44E3-9099-C40C66FF867C}">
                  <a14:compatExt spid="_x0000_s8548"/>
                </a:ext>
                <a:ext uri="{FF2B5EF4-FFF2-40B4-BE49-F238E27FC236}">
                  <a16:creationId xmlns:a16="http://schemas.microsoft.com/office/drawing/2014/main" id="{00000000-0008-0000-0100-000064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179</xdr:row>
          <xdr:rowOff>142875</xdr:rowOff>
        </xdr:from>
        <xdr:to>
          <xdr:col>8</xdr:col>
          <xdr:colOff>66675</xdr:colOff>
          <xdr:row>180</xdr:row>
          <xdr:rowOff>0</xdr:rowOff>
        </xdr:to>
        <xdr:sp macro="" textlink="">
          <xdr:nvSpPr>
            <xdr:cNvPr id="8549" name="Check Box 1381" hidden="1">
              <a:extLst>
                <a:ext uri="{63B3BB69-23CF-44E3-9099-C40C66FF867C}">
                  <a14:compatExt spid="_x0000_s8549"/>
                </a:ext>
                <a:ext uri="{FF2B5EF4-FFF2-40B4-BE49-F238E27FC236}">
                  <a16:creationId xmlns:a16="http://schemas.microsoft.com/office/drawing/2014/main" id="{00000000-0008-0000-0100-000065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179</xdr:row>
          <xdr:rowOff>142875</xdr:rowOff>
        </xdr:from>
        <xdr:to>
          <xdr:col>5</xdr:col>
          <xdr:colOff>485775</xdr:colOff>
          <xdr:row>180</xdr:row>
          <xdr:rowOff>0</xdr:rowOff>
        </xdr:to>
        <xdr:sp macro="" textlink="">
          <xdr:nvSpPr>
            <xdr:cNvPr id="8550" name="Check Box 1382" hidden="1">
              <a:extLst>
                <a:ext uri="{63B3BB69-23CF-44E3-9099-C40C66FF867C}">
                  <a14:compatExt spid="_x0000_s8550"/>
                </a:ext>
                <a:ext uri="{FF2B5EF4-FFF2-40B4-BE49-F238E27FC236}">
                  <a16:creationId xmlns:a16="http://schemas.microsoft.com/office/drawing/2014/main" id="{00000000-0008-0000-0100-000066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180</xdr:row>
          <xdr:rowOff>142875</xdr:rowOff>
        </xdr:from>
        <xdr:to>
          <xdr:col>7</xdr:col>
          <xdr:colOff>66675</xdr:colOff>
          <xdr:row>180</xdr:row>
          <xdr:rowOff>523875</xdr:rowOff>
        </xdr:to>
        <xdr:sp macro="" textlink="">
          <xdr:nvSpPr>
            <xdr:cNvPr id="8551" name="Check Box 1383" hidden="1">
              <a:extLst>
                <a:ext uri="{63B3BB69-23CF-44E3-9099-C40C66FF867C}">
                  <a14:compatExt spid="_x0000_s8551"/>
                </a:ext>
                <a:ext uri="{FF2B5EF4-FFF2-40B4-BE49-F238E27FC236}">
                  <a16:creationId xmlns:a16="http://schemas.microsoft.com/office/drawing/2014/main" id="{00000000-0008-0000-0100-000067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180</xdr:row>
          <xdr:rowOff>142875</xdr:rowOff>
        </xdr:from>
        <xdr:to>
          <xdr:col>8</xdr:col>
          <xdr:colOff>66675</xdr:colOff>
          <xdr:row>180</xdr:row>
          <xdr:rowOff>523875</xdr:rowOff>
        </xdr:to>
        <xdr:sp macro="" textlink="">
          <xdr:nvSpPr>
            <xdr:cNvPr id="8552" name="Check Box 1384" hidden="1">
              <a:extLst>
                <a:ext uri="{63B3BB69-23CF-44E3-9099-C40C66FF867C}">
                  <a14:compatExt spid="_x0000_s8552"/>
                </a:ext>
                <a:ext uri="{FF2B5EF4-FFF2-40B4-BE49-F238E27FC236}">
                  <a16:creationId xmlns:a16="http://schemas.microsoft.com/office/drawing/2014/main" id="{00000000-0008-0000-0100-000068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180</xdr:row>
          <xdr:rowOff>142875</xdr:rowOff>
        </xdr:from>
        <xdr:to>
          <xdr:col>5</xdr:col>
          <xdr:colOff>485775</xdr:colOff>
          <xdr:row>180</xdr:row>
          <xdr:rowOff>523875</xdr:rowOff>
        </xdr:to>
        <xdr:sp macro="" textlink="">
          <xdr:nvSpPr>
            <xdr:cNvPr id="8553" name="Check Box 1385" hidden="1">
              <a:extLst>
                <a:ext uri="{63B3BB69-23CF-44E3-9099-C40C66FF867C}">
                  <a14:compatExt spid="_x0000_s8553"/>
                </a:ext>
                <a:ext uri="{FF2B5EF4-FFF2-40B4-BE49-F238E27FC236}">
                  <a16:creationId xmlns:a16="http://schemas.microsoft.com/office/drawing/2014/main" id="{00000000-0008-0000-0100-000069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181</xdr:row>
          <xdr:rowOff>142875</xdr:rowOff>
        </xdr:from>
        <xdr:to>
          <xdr:col>7</xdr:col>
          <xdr:colOff>66675</xdr:colOff>
          <xdr:row>182</xdr:row>
          <xdr:rowOff>0</xdr:rowOff>
        </xdr:to>
        <xdr:sp macro="" textlink="">
          <xdr:nvSpPr>
            <xdr:cNvPr id="8554" name="Check Box 1386" hidden="1">
              <a:extLst>
                <a:ext uri="{63B3BB69-23CF-44E3-9099-C40C66FF867C}">
                  <a14:compatExt spid="_x0000_s8554"/>
                </a:ext>
                <a:ext uri="{FF2B5EF4-FFF2-40B4-BE49-F238E27FC236}">
                  <a16:creationId xmlns:a16="http://schemas.microsoft.com/office/drawing/2014/main" id="{00000000-0008-0000-0100-00006A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181</xdr:row>
          <xdr:rowOff>142875</xdr:rowOff>
        </xdr:from>
        <xdr:to>
          <xdr:col>8</xdr:col>
          <xdr:colOff>66675</xdr:colOff>
          <xdr:row>182</xdr:row>
          <xdr:rowOff>0</xdr:rowOff>
        </xdr:to>
        <xdr:sp macro="" textlink="">
          <xdr:nvSpPr>
            <xdr:cNvPr id="8555" name="Check Box 1387" hidden="1">
              <a:extLst>
                <a:ext uri="{63B3BB69-23CF-44E3-9099-C40C66FF867C}">
                  <a14:compatExt spid="_x0000_s8555"/>
                </a:ext>
                <a:ext uri="{FF2B5EF4-FFF2-40B4-BE49-F238E27FC236}">
                  <a16:creationId xmlns:a16="http://schemas.microsoft.com/office/drawing/2014/main" id="{00000000-0008-0000-0100-00006B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181</xdr:row>
          <xdr:rowOff>142875</xdr:rowOff>
        </xdr:from>
        <xdr:to>
          <xdr:col>5</xdr:col>
          <xdr:colOff>485775</xdr:colOff>
          <xdr:row>182</xdr:row>
          <xdr:rowOff>0</xdr:rowOff>
        </xdr:to>
        <xdr:sp macro="" textlink="">
          <xdr:nvSpPr>
            <xdr:cNvPr id="8556" name="Check Box 1388" hidden="1">
              <a:extLst>
                <a:ext uri="{63B3BB69-23CF-44E3-9099-C40C66FF867C}">
                  <a14:compatExt spid="_x0000_s8556"/>
                </a:ext>
                <a:ext uri="{FF2B5EF4-FFF2-40B4-BE49-F238E27FC236}">
                  <a16:creationId xmlns:a16="http://schemas.microsoft.com/office/drawing/2014/main" id="{00000000-0008-0000-0100-00006C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182</xdr:row>
          <xdr:rowOff>142875</xdr:rowOff>
        </xdr:from>
        <xdr:to>
          <xdr:col>7</xdr:col>
          <xdr:colOff>66675</xdr:colOff>
          <xdr:row>182</xdr:row>
          <xdr:rowOff>523875</xdr:rowOff>
        </xdr:to>
        <xdr:sp macro="" textlink="">
          <xdr:nvSpPr>
            <xdr:cNvPr id="8557" name="Check Box 1389" hidden="1">
              <a:extLst>
                <a:ext uri="{63B3BB69-23CF-44E3-9099-C40C66FF867C}">
                  <a14:compatExt spid="_x0000_s8557"/>
                </a:ext>
                <a:ext uri="{FF2B5EF4-FFF2-40B4-BE49-F238E27FC236}">
                  <a16:creationId xmlns:a16="http://schemas.microsoft.com/office/drawing/2014/main" id="{00000000-0008-0000-0100-00006D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182</xdr:row>
          <xdr:rowOff>142875</xdr:rowOff>
        </xdr:from>
        <xdr:to>
          <xdr:col>8</xdr:col>
          <xdr:colOff>66675</xdr:colOff>
          <xdr:row>182</xdr:row>
          <xdr:rowOff>523875</xdr:rowOff>
        </xdr:to>
        <xdr:sp macro="" textlink="">
          <xdr:nvSpPr>
            <xdr:cNvPr id="8558" name="Check Box 1390" hidden="1">
              <a:extLst>
                <a:ext uri="{63B3BB69-23CF-44E3-9099-C40C66FF867C}">
                  <a14:compatExt spid="_x0000_s8558"/>
                </a:ext>
                <a:ext uri="{FF2B5EF4-FFF2-40B4-BE49-F238E27FC236}">
                  <a16:creationId xmlns:a16="http://schemas.microsoft.com/office/drawing/2014/main" id="{00000000-0008-0000-0100-00006E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182</xdr:row>
          <xdr:rowOff>142875</xdr:rowOff>
        </xdr:from>
        <xdr:to>
          <xdr:col>5</xdr:col>
          <xdr:colOff>485775</xdr:colOff>
          <xdr:row>182</xdr:row>
          <xdr:rowOff>523875</xdr:rowOff>
        </xdr:to>
        <xdr:sp macro="" textlink="">
          <xdr:nvSpPr>
            <xdr:cNvPr id="8559" name="Check Box 1391" hidden="1">
              <a:extLst>
                <a:ext uri="{63B3BB69-23CF-44E3-9099-C40C66FF867C}">
                  <a14:compatExt spid="_x0000_s8559"/>
                </a:ext>
                <a:ext uri="{FF2B5EF4-FFF2-40B4-BE49-F238E27FC236}">
                  <a16:creationId xmlns:a16="http://schemas.microsoft.com/office/drawing/2014/main" id="{00000000-0008-0000-0100-00006F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183</xdr:row>
          <xdr:rowOff>142875</xdr:rowOff>
        </xdr:from>
        <xdr:to>
          <xdr:col>7</xdr:col>
          <xdr:colOff>66675</xdr:colOff>
          <xdr:row>184</xdr:row>
          <xdr:rowOff>0</xdr:rowOff>
        </xdr:to>
        <xdr:sp macro="" textlink="">
          <xdr:nvSpPr>
            <xdr:cNvPr id="8560" name="Check Box 1392" hidden="1">
              <a:extLst>
                <a:ext uri="{63B3BB69-23CF-44E3-9099-C40C66FF867C}">
                  <a14:compatExt spid="_x0000_s8560"/>
                </a:ext>
                <a:ext uri="{FF2B5EF4-FFF2-40B4-BE49-F238E27FC236}">
                  <a16:creationId xmlns:a16="http://schemas.microsoft.com/office/drawing/2014/main" id="{00000000-0008-0000-0100-000070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183</xdr:row>
          <xdr:rowOff>142875</xdr:rowOff>
        </xdr:from>
        <xdr:to>
          <xdr:col>8</xdr:col>
          <xdr:colOff>66675</xdr:colOff>
          <xdr:row>184</xdr:row>
          <xdr:rowOff>0</xdr:rowOff>
        </xdr:to>
        <xdr:sp macro="" textlink="">
          <xdr:nvSpPr>
            <xdr:cNvPr id="8561" name="Check Box 1393" hidden="1">
              <a:extLst>
                <a:ext uri="{63B3BB69-23CF-44E3-9099-C40C66FF867C}">
                  <a14:compatExt spid="_x0000_s8561"/>
                </a:ext>
                <a:ext uri="{FF2B5EF4-FFF2-40B4-BE49-F238E27FC236}">
                  <a16:creationId xmlns:a16="http://schemas.microsoft.com/office/drawing/2014/main" id="{00000000-0008-0000-0100-000071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183</xdr:row>
          <xdr:rowOff>142875</xdr:rowOff>
        </xdr:from>
        <xdr:to>
          <xdr:col>5</xdr:col>
          <xdr:colOff>485775</xdr:colOff>
          <xdr:row>184</xdr:row>
          <xdr:rowOff>0</xdr:rowOff>
        </xdr:to>
        <xdr:sp macro="" textlink="">
          <xdr:nvSpPr>
            <xdr:cNvPr id="8562" name="Check Box 1394" hidden="1">
              <a:extLst>
                <a:ext uri="{63B3BB69-23CF-44E3-9099-C40C66FF867C}">
                  <a14:compatExt spid="_x0000_s8562"/>
                </a:ext>
                <a:ext uri="{FF2B5EF4-FFF2-40B4-BE49-F238E27FC236}">
                  <a16:creationId xmlns:a16="http://schemas.microsoft.com/office/drawing/2014/main" id="{00000000-0008-0000-0100-000072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184</xdr:row>
          <xdr:rowOff>142875</xdr:rowOff>
        </xdr:from>
        <xdr:to>
          <xdr:col>7</xdr:col>
          <xdr:colOff>66675</xdr:colOff>
          <xdr:row>185</xdr:row>
          <xdr:rowOff>0</xdr:rowOff>
        </xdr:to>
        <xdr:sp macro="" textlink="">
          <xdr:nvSpPr>
            <xdr:cNvPr id="8563" name="Check Box 1395" hidden="1">
              <a:extLst>
                <a:ext uri="{63B3BB69-23CF-44E3-9099-C40C66FF867C}">
                  <a14:compatExt spid="_x0000_s8563"/>
                </a:ext>
                <a:ext uri="{FF2B5EF4-FFF2-40B4-BE49-F238E27FC236}">
                  <a16:creationId xmlns:a16="http://schemas.microsoft.com/office/drawing/2014/main" id="{00000000-0008-0000-0100-000073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184</xdr:row>
          <xdr:rowOff>142875</xdr:rowOff>
        </xdr:from>
        <xdr:to>
          <xdr:col>8</xdr:col>
          <xdr:colOff>66675</xdr:colOff>
          <xdr:row>185</xdr:row>
          <xdr:rowOff>0</xdr:rowOff>
        </xdr:to>
        <xdr:sp macro="" textlink="">
          <xdr:nvSpPr>
            <xdr:cNvPr id="8564" name="Check Box 1396" hidden="1">
              <a:extLst>
                <a:ext uri="{63B3BB69-23CF-44E3-9099-C40C66FF867C}">
                  <a14:compatExt spid="_x0000_s8564"/>
                </a:ext>
                <a:ext uri="{FF2B5EF4-FFF2-40B4-BE49-F238E27FC236}">
                  <a16:creationId xmlns:a16="http://schemas.microsoft.com/office/drawing/2014/main" id="{00000000-0008-0000-0100-000074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184</xdr:row>
          <xdr:rowOff>142875</xdr:rowOff>
        </xdr:from>
        <xdr:to>
          <xdr:col>5</xdr:col>
          <xdr:colOff>485775</xdr:colOff>
          <xdr:row>185</xdr:row>
          <xdr:rowOff>0</xdr:rowOff>
        </xdr:to>
        <xdr:sp macro="" textlink="">
          <xdr:nvSpPr>
            <xdr:cNvPr id="8565" name="Check Box 1397" hidden="1">
              <a:extLst>
                <a:ext uri="{63B3BB69-23CF-44E3-9099-C40C66FF867C}">
                  <a14:compatExt spid="_x0000_s8565"/>
                </a:ext>
                <a:ext uri="{FF2B5EF4-FFF2-40B4-BE49-F238E27FC236}">
                  <a16:creationId xmlns:a16="http://schemas.microsoft.com/office/drawing/2014/main" id="{00000000-0008-0000-0100-000075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185</xdr:row>
          <xdr:rowOff>142875</xdr:rowOff>
        </xdr:from>
        <xdr:to>
          <xdr:col>7</xdr:col>
          <xdr:colOff>66675</xdr:colOff>
          <xdr:row>186</xdr:row>
          <xdr:rowOff>0</xdr:rowOff>
        </xdr:to>
        <xdr:sp macro="" textlink="">
          <xdr:nvSpPr>
            <xdr:cNvPr id="8566" name="Check Box 1398" hidden="1">
              <a:extLst>
                <a:ext uri="{63B3BB69-23CF-44E3-9099-C40C66FF867C}">
                  <a14:compatExt spid="_x0000_s8566"/>
                </a:ext>
                <a:ext uri="{FF2B5EF4-FFF2-40B4-BE49-F238E27FC236}">
                  <a16:creationId xmlns:a16="http://schemas.microsoft.com/office/drawing/2014/main" id="{00000000-0008-0000-0100-000076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185</xdr:row>
          <xdr:rowOff>142875</xdr:rowOff>
        </xdr:from>
        <xdr:to>
          <xdr:col>8</xdr:col>
          <xdr:colOff>66675</xdr:colOff>
          <xdr:row>186</xdr:row>
          <xdr:rowOff>0</xdr:rowOff>
        </xdr:to>
        <xdr:sp macro="" textlink="">
          <xdr:nvSpPr>
            <xdr:cNvPr id="8567" name="Check Box 1399" hidden="1">
              <a:extLst>
                <a:ext uri="{63B3BB69-23CF-44E3-9099-C40C66FF867C}">
                  <a14:compatExt spid="_x0000_s8567"/>
                </a:ext>
                <a:ext uri="{FF2B5EF4-FFF2-40B4-BE49-F238E27FC236}">
                  <a16:creationId xmlns:a16="http://schemas.microsoft.com/office/drawing/2014/main" id="{00000000-0008-0000-0100-000077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185</xdr:row>
          <xdr:rowOff>142875</xdr:rowOff>
        </xdr:from>
        <xdr:to>
          <xdr:col>5</xdr:col>
          <xdr:colOff>485775</xdr:colOff>
          <xdr:row>186</xdr:row>
          <xdr:rowOff>0</xdr:rowOff>
        </xdr:to>
        <xdr:sp macro="" textlink="">
          <xdr:nvSpPr>
            <xdr:cNvPr id="8568" name="Check Box 1400" hidden="1">
              <a:extLst>
                <a:ext uri="{63B3BB69-23CF-44E3-9099-C40C66FF867C}">
                  <a14:compatExt spid="_x0000_s8568"/>
                </a:ext>
                <a:ext uri="{FF2B5EF4-FFF2-40B4-BE49-F238E27FC236}">
                  <a16:creationId xmlns:a16="http://schemas.microsoft.com/office/drawing/2014/main" id="{00000000-0008-0000-0100-000078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186</xdr:row>
          <xdr:rowOff>142875</xdr:rowOff>
        </xdr:from>
        <xdr:to>
          <xdr:col>7</xdr:col>
          <xdr:colOff>66675</xdr:colOff>
          <xdr:row>187</xdr:row>
          <xdr:rowOff>76200</xdr:rowOff>
        </xdr:to>
        <xdr:sp macro="" textlink="">
          <xdr:nvSpPr>
            <xdr:cNvPr id="8569" name="Check Box 1401" hidden="1">
              <a:extLst>
                <a:ext uri="{63B3BB69-23CF-44E3-9099-C40C66FF867C}">
                  <a14:compatExt spid="_x0000_s8569"/>
                </a:ext>
                <a:ext uri="{FF2B5EF4-FFF2-40B4-BE49-F238E27FC236}">
                  <a16:creationId xmlns:a16="http://schemas.microsoft.com/office/drawing/2014/main" id="{00000000-0008-0000-0100-000079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186</xdr:row>
          <xdr:rowOff>142875</xdr:rowOff>
        </xdr:from>
        <xdr:to>
          <xdr:col>8</xdr:col>
          <xdr:colOff>66675</xdr:colOff>
          <xdr:row>187</xdr:row>
          <xdr:rowOff>76200</xdr:rowOff>
        </xdr:to>
        <xdr:sp macro="" textlink="">
          <xdr:nvSpPr>
            <xdr:cNvPr id="8570" name="Check Box 1402" hidden="1">
              <a:extLst>
                <a:ext uri="{63B3BB69-23CF-44E3-9099-C40C66FF867C}">
                  <a14:compatExt spid="_x0000_s8570"/>
                </a:ext>
                <a:ext uri="{FF2B5EF4-FFF2-40B4-BE49-F238E27FC236}">
                  <a16:creationId xmlns:a16="http://schemas.microsoft.com/office/drawing/2014/main" id="{00000000-0008-0000-0100-00007A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186</xdr:row>
          <xdr:rowOff>142875</xdr:rowOff>
        </xdr:from>
        <xdr:to>
          <xdr:col>5</xdr:col>
          <xdr:colOff>485775</xdr:colOff>
          <xdr:row>187</xdr:row>
          <xdr:rowOff>76200</xdr:rowOff>
        </xdr:to>
        <xdr:sp macro="" textlink="">
          <xdr:nvSpPr>
            <xdr:cNvPr id="8571" name="Check Box 1403" hidden="1">
              <a:extLst>
                <a:ext uri="{63B3BB69-23CF-44E3-9099-C40C66FF867C}">
                  <a14:compatExt spid="_x0000_s8571"/>
                </a:ext>
                <a:ext uri="{FF2B5EF4-FFF2-40B4-BE49-F238E27FC236}">
                  <a16:creationId xmlns:a16="http://schemas.microsoft.com/office/drawing/2014/main" id="{00000000-0008-0000-0100-00007B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187</xdr:row>
          <xdr:rowOff>142875</xdr:rowOff>
        </xdr:from>
        <xdr:to>
          <xdr:col>7</xdr:col>
          <xdr:colOff>66675</xdr:colOff>
          <xdr:row>188</xdr:row>
          <xdr:rowOff>38100</xdr:rowOff>
        </xdr:to>
        <xdr:sp macro="" textlink="">
          <xdr:nvSpPr>
            <xdr:cNvPr id="8572" name="Check Box 1404" hidden="1">
              <a:extLst>
                <a:ext uri="{63B3BB69-23CF-44E3-9099-C40C66FF867C}">
                  <a14:compatExt spid="_x0000_s8572"/>
                </a:ext>
                <a:ext uri="{FF2B5EF4-FFF2-40B4-BE49-F238E27FC236}">
                  <a16:creationId xmlns:a16="http://schemas.microsoft.com/office/drawing/2014/main" id="{00000000-0008-0000-0100-00007C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187</xdr:row>
          <xdr:rowOff>142875</xdr:rowOff>
        </xdr:from>
        <xdr:to>
          <xdr:col>8</xdr:col>
          <xdr:colOff>66675</xdr:colOff>
          <xdr:row>188</xdr:row>
          <xdr:rowOff>38100</xdr:rowOff>
        </xdr:to>
        <xdr:sp macro="" textlink="">
          <xdr:nvSpPr>
            <xdr:cNvPr id="8573" name="Check Box 1405" hidden="1">
              <a:extLst>
                <a:ext uri="{63B3BB69-23CF-44E3-9099-C40C66FF867C}">
                  <a14:compatExt spid="_x0000_s8573"/>
                </a:ext>
                <a:ext uri="{FF2B5EF4-FFF2-40B4-BE49-F238E27FC236}">
                  <a16:creationId xmlns:a16="http://schemas.microsoft.com/office/drawing/2014/main" id="{00000000-0008-0000-0100-00007D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187</xdr:row>
          <xdr:rowOff>142875</xdr:rowOff>
        </xdr:from>
        <xdr:to>
          <xdr:col>5</xdr:col>
          <xdr:colOff>485775</xdr:colOff>
          <xdr:row>188</xdr:row>
          <xdr:rowOff>38100</xdr:rowOff>
        </xdr:to>
        <xdr:sp macro="" textlink="">
          <xdr:nvSpPr>
            <xdr:cNvPr id="8574" name="Check Box 1406" hidden="1">
              <a:extLst>
                <a:ext uri="{63B3BB69-23CF-44E3-9099-C40C66FF867C}">
                  <a14:compatExt spid="_x0000_s8574"/>
                </a:ext>
                <a:ext uri="{FF2B5EF4-FFF2-40B4-BE49-F238E27FC236}">
                  <a16:creationId xmlns:a16="http://schemas.microsoft.com/office/drawing/2014/main" id="{00000000-0008-0000-0100-00007E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188</xdr:row>
          <xdr:rowOff>142875</xdr:rowOff>
        </xdr:from>
        <xdr:to>
          <xdr:col>7</xdr:col>
          <xdr:colOff>66675</xdr:colOff>
          <xdr:row>189</xdr:row>
          <xdr:rowOff>66675</xdr:rowOff>
        </xdr:to>
        <xdr:sp macro="" textlink="">
          <xdr:nvSpPr>
            <xdr:cNvPr id="8575" name="Check Box 1407" hidden="1">
              <a:extLst>
                <a:ext uri="{63B3BB69-23CF-44E3-9099-C40C66FF867C}">
                  <a14:compatExt spid="_x0000_s8575"/>
                </a:ext>
                <a:ext uri="{FF2B5EF4-FFF2-40B4-BE49-F238E27FC236}">
                  <a16:creationId xmlns:a16="http://schemas.microsoft.com/office/drawing/2014/main" id="{00000000-0008-0000-0100-00007F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188</xdr:row>
          <xdr:rowOff>142875</xdr:rowOff>
        </xdr:from>
        <xdr:to>
          <xdr:col>8</xdr:col>
          <xdr:colOff>66675</xdr:colOff>
          <xdr:row>189</xdr:row>
          <xdr:rowOff>66675</xdr:rowOff>
        </xdr:to>
        <xdr:sp macro="" textlink="">
          <xdr:nvSpPr>
            <xdr:cNvPr id="8576" name="Check Box 1408" hidden="1">
              <a:extLst>
                <a:ext uri="{63B3BB69-23CF-44E3-9099-C40C66FF867C}">
                  <a14:compatExt spid="_x0000_s8576"/>
                </a:ext>
                <a:ext uri="{FF2B5EF4-FFF2-40B4-BE49-F238E27FC236}">
                  <a16:creationId xmlns:a16="http://schemas.microsoft.com/office/drawing/2014/main" id="{00000000-0008-0000-0100-000080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188</xdr:row>
          <xdr:rowOff>142875</xdr:rowOff>
        </xdr:from>
        <xdr:to>
          <xdr:col>5</xdr:col>
          <xdr:colOff>485775</xdr:colOff>
          <xdr:row>189</xdr:row>
          <xdr:rowOff>66675</xdr:rowOff>
        </xdr:to>
        <xdr:sp macro="" textlink="">
          <xdr:nvSpPr>
            <xdr:cNvPr id="8577" name="Check Box 1409" hidden="1">
              <a:extLst>
                <a:ext uri="{63B3BB69-23CF-44E3-9099-C40C66FF867C}">
                  <a14:compatExt spid="_x0000_s8577"/>
                </a:ext>
                <a:ext uri="{FF2B5EF4-FFF2-40B4-BE49-F238E27FC236}">
                  <a16:creationId xmlns:a16="http://schemas.microsoft.com/office/drawing/2014/main" id="{00000000-0008-0000-0100-000081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189</xdr:row>
          <xdr:rowOff>142875</xdr:rowOff>
        </xdr:from>
        <xdr:to>
          <xdr:col>7</xdr:col>
          <xdr:colOff>66675</xdr:colOff>
          <xdr:row>190</xdr:row>
          <xdr:rowOff>0</xdr:rowOff>
        </xdr:to>
        <xdr:sp macro="" textlink="">
          <xdr:nvSpPr>
            <xdr:cNvPr id="8578" name="Check Box 1410" hidden="1">
              <a:extLst>
                <a:ext uri="{63B3BB69-23CF-44E3-9099-C40C66FF867C}">
                  <a14:compatExt spid="_x0000_s8578"/>
                </a:ext>
                <a:ext uri="{FF2B5EF4-FFF2-40B4-BE49-F238E27FC236}">
                  <a16:creationId xmlns:a16="http://schemas.microsoft.com/office/drawing/2014/main" id="{00000000-0008-0000-0100-000082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189</xdr:row>
          <xdr:rowOff>142875</xdr:rowOff>
        </xdr:from>
        <xdr:to>
          <xdr:col>8</xdr:col>
          <xdr:colOff>66675</xdr:colOff>
          <xdr:row>190</xdr:row>
          <xdr:rowOff>0</xdr:rowOff>
        </xdr:to>
        <xdr:sp macro="" textlink="">
          <xdr:nvSpPr>
            <xdr:cNvPr id="8579" name="Check Box 1411" hidden="1">
              <a:extLst>
                <a:ext uri="{63B3BB69-23CF-44E3-9099-C40C66FF867C}">
                  <a14:compatExt spid="_x0000_s8579"/>
                </a:ext>
                <a:ext uri="{FF2B5EF4-FFF2-40B4-BE49-F238E27FC236}">
                  <a16:creationId xmlns:a16="http://schemas.microsoft.com/office/drawing/2014/main" id="{00000000-0008-0000-0100-000083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189</xdr:row>
          <xdr:rowOff>142875</xdr:rowOff>
        </xdr:from>
        <xdr:to>
          <xdr:col>5</xdr:col>
          <xdr:colOff>485775</xdr:colOff>
          <xdr:row>190</xdr:row>
          <xdr:rowOff>0</xdr:rowOff>
        </xdr:to>
        <xdr:sp macro="" textlink="">
          <xdr:nvSpPr>
            <xdr:cNvPr id="8580" name="Check Box 1412" hidden="1">
              <a:extLst>
                <a:ext uri="{63B3BB69-23CF-44E3-9099-C40C66FF867C}">
                  <a14:compatExt spid="_x0000_s8580"/>
                </a:ext>
                <a:ext uri="{FF2B5EF4-FFF2-40B4-BE49-F238E27FC236}">
                  <a16:creationId xmlns:a16="http://schemas.microsoft.com/office/drawing/2014/main" id="{00000000-0008-0000-0100-000084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190</xdr:row>
          <xdr:rowOff>142875</xdr:rowOff>
        </xdr:from>
        <xdr:to>
          <xdr:col>7</xdr:col>
          <xdr:colOff>66675</xdr:colOff>
          <xdr:row>190</xdr:row>
          <xdr:rowOff>523875</xdr:rowOff>
        </xdr:to>
        <xdr:sp macro="" textlink="">
          <xdr:nvSpPr>
            <xdr:cNvPr id="8581" name="Check Box 1413" hidden="1">
              <a:extLst>
                <a:ext uri="{63B3BB69-23CF-44E3-9099-C40C66FF867C}">
                  <a14:compatExt spid="_x0000_s8581"/>
                </a:ext>
                <a:ext uri="{FF2B5EF4-FFF2-40B4-BE49-F238E27FC236}">
                  <a16:creationId xmlns:a16="http://schemas.microsoft.com/office/drawing/2014/main" id="{00000000-0008-0000-0100-000085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190</xdr:row>
          <xdr:rowOff>142875</xdr:rowOff>
        </xdr:from>
        <xdr:to>
          <xdr:col>8</xdr:col>
          <xdr:colOff>66675</xdr:colOff>
          <xdr:row>190</xdr:row>
          <xdr:rowOff>523875</xdr:rowOff>
        </xdr:to>
        <xdr:sp macro="" textlink="">
          <xdr:nvSpPr>
            <xdr:cNvPr id="8582" name="Check Box 1414" hidden="1">
              <a:extLst>
                <a:ext uri="{63B3BB69-23CF-44E3-9099-C40C66FF867C}">
                  <a14:compatExt spid="_x0000_s8582"/>
                </a:ext>
                <a:ext uri="{FF2B5EF4-FFF2-40B4-BE49-F238E27FC236}">
                  <a16:creationId xmlns:a16="http://schemas.microsoft.com/office/drawing/2014/main" id="{00000000-0008-0000-0100-000086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190</xdr:row>
          <xdr:rowOff>142875</xdr:rowOff>
        </xdr:from>
        <xdr:to>
          <xdr:col>5</xdr:col>
          <xdr:colOff>485775</xdr:colOff>
          <xdr:row>190</xdr:row>
          <xdr:rowOff>523875</xdr:rowOff>
        </xdr:to>
        <xdr:sp macro="" textlink="">
          <xdr:nvSpPr>
            <xdr:cNvPr id="8583" name="Check Box 1415" hidden="1">
              <a:extLst>
                <a:ext uri="{63B3BB69-23CF-44E3-9099-C40C66FF867C}">
                  <a14:compatExt spid="_x0000_s8583"/>
                </a:ext>
                <a:ext uri="{FF2B5EF4-FFF2-40B4-BE49-F238E27FC236}">
                  <a16:creationId xmlns:a16="http://schemas.microsoft.com/office/drawing/2014/main" id="{00000000-0008-0000-0100-000087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191</xdr:row>
          <xdr:rowOff>142875</xdr:rowOff>
        </xdr:from>
        <xdr:to>
          <xdr:col>7</xdr:col>
          <xdr:colOff>66675</xdr:colOff>
          <xdr:row>192</xdr:row>
          <xdr:rowOff>66675</xdr:rowOff>
        </xdr:to>
        <xdr:sp macro="" textlink="">
          <xdr:nvSpPr>
            <xdr:cNvPr id="8584" name="Check Box 1416" hidden="1">
              <a:extLst>
                <a:ext uri="{63B3BB69-23CF-44E3-9099-C40C66FF867C}">
                  <a14:compatExt spid="_x0000_s8584"/>
                </a:ext>
                <a:ext uri="{FF2B5EF4-FFF2-40B4-BE49-F238E27FC236}">
                  <a16:creationId xmlns:a16="http://schemas.microsoft.com/office/drawing/2014/main" id="{00000000-0008-0000-0100-000088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191</xdr:row>
          <xdr:rowOff>142875</xdr:rowOff>
        </xdr:from>
        <xdr:to>
          <xdr:col>8</xdr:col>
          <xdr:colOff>66675</xdr:colOff>
          <xdr:row>192</xdr:row>
          <xdr:rowOff>66675</xdr:rowOff>
        </xdr:to>
        <xdr:sp macro="" textlink="">
          <xdr:nvSpPr>
            <xdr:cNvPr id="8585" name="Check Box 1417" hidden="1">
              <a:extLst>
                <a:ext uri="{63B3BB69-23CF-44E3-9099-C40C66FF867C}">
                  <a14:compatExt spid="_x0000_s8585"/>
                </a:ext>
                <a:ext uri="{FF2B5EF4-FFF2-40B4-BE49-F238E27FC236}">
                  <a16:creationId xmlns:a16="http://schemas.microsoft.com/office/drawing/2014/main" id="{00000000-0008-0000-0100-000089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191</xdr:row>
          <xdr:rowOff>142875</xdr:rowOff>
        </xdr:from>
        <xdr:to>
          <xdr:col>5</xdr:col>
          <xdr:colOff>485775</xdr:colOff>
          <xdr:row>192</xdr:row>
          <xdr:rowOff>66675</xdr:rowOff>
        </xdr:to>
        <xdr:sp macro="" textlink="">
          <xdr:nvSpPr>
            <xdr:cNvPr id="8586" name="Check Box 1418" hidden="1">
              <a:extLst>
                <a:ext uri="{63B3BB69-23CF-44E3-9099-C40C66FF867C}">
                  <a14:compatExt spid="_x0000_s8586"/>
                </a:ext>
                <a:ext uri="{FF2B5EF4-FFF2-40B4-BE49-F238E27FC236}">
                  <a16:creationId xmlns:a16="http://schemas.microsoft.com/office/drawing/2014/main" id="{00000000-0008-0000-0100-00008A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192</xdr:row>
          <xdr:rowOff>142875</xdr:rowOff>
        </xdr:from>
        <xdr:to>
          <xdr:col>7</xdr:col>
          <xdr:colOff>66675</xdr:colOff>
          <xdr:row>193</xdr:row>
          <xdr:rowOff>0</xdr:rowOff>
        </xdr:to>
        <xdr:sp macro="" textlink="">
          <xdr:nvSpPr>
            <xdr:cNvPr id="8587" name="Check Box 1419" hidden="1">
              <a:extLst>
                <a:ext uri="{63B3BB69-23CF-44E3-9099-C40C66FF867C}">
                  <a14:compatExt spid="_x0000_s8587"/>
                </a:ext>
                <a:ext uri="{FF2B5EF4-FFF2-40B4-BE49-F238E27FC236}">
                  <a16:creationId xmlns:a16="http://schemas.microsoft.com/office/drawing/2014/main" id="{00000000-0008-0000-0100-00008B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192</xdr:row>
          <xdr:rowOff>142875</xdr:rowOff>
        </xdr:from>
        <xdr:to>
          <xdr:col>8</xdr:col>
          <xdr:colOff>66675</xdr:colOff>
          <xdr:row>193</xdr:row>
          <xdr:rowOff>0</xdr:rowOff>
        </xdr:to>
        <xdr:sp macro="" textlink="">
          <xdr:nvSpPr>
            <xdr:cNvPr id="8588" name="Check Box 1420" hidden="1">
              <a:extLst>
                <a:ext uri="{63B3BB69-23CF-44E3-9099-C40C66FF867C}">
                  <a14:compatExt spid="_x0000_s8588"/>
                </a:ext>
                <a:ext uri="{FF2B5EF4-FFF2-40B4-BE49-F238E27FC236}">
                  <a16:creationId xmlns:a16="http://schemas.microsoft.com/office/drawing/2014/main" id="{00000000-0008-0000-0100-00008C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192</xdr:row>
          <xdr:rowOff>142875</xdr:rowOff>
        </xdr:from>
        <xdr:to>
          <xdr:col>5</xdr:col>
          <xdr:colOff>485775</xdr:colOff>
          <xdr:row>193</xdr:row>
          <xdr:rowOff>0</xdr:rowOff>
        </xdr:to>
        <xdr:sp macro="" textlink="">
          <xdr:nvSpPr>
            <xdr:cNvPr id="8589" name="Check Box 1421" hidden="1">
              <a:extLst>
                <a:ext uri="{63B3BB69-23CF-44E3-9099-C40C66FF867C}">
                  <a14:compatExt spid="_x0000_s8589"/>
                </a:ext>
                <a:ext uri="{FF2B5EF4-FFF2-40B4-BE49-F238E27FC236}">
                  <a16:creationId xmlns:a16="http://schemas.microsoft.com/office/drawing/2014/main" id="{00000000-0008-0000-0100-00008D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208</xdr:row>
          <xdr:rowOff>190500</xdr:rowOff>
        </xdr:from>
        <xdr:to>
          <xdr:col>7</xdr:col>
          <xdr:colOff>66675</xdr:colOff>
          <xdr:row>209</xdr:row>
          <xdr:rowOff>0</xdr:rowOff>
        </xdr:to>
        <xdr:sp macro="" textlink="">
          <xdr:nvSpPr>
            <xdr:cNvPr id="8590" name="Check Box 1422" hidden="1">
              <a:extLst>
                <a:ext uri="{63B3BB69-23CF-44E3-9099-C40C66FF867C}">
                  <a14:compatExt spid="_x0000_s8590"/>
                </a:ext>
                <a:ext uri="{FF2B5EF4-FFF2-40B4-BE49-F238E27FC236}">
                  <a16:creationId xmlns:a16="http://schemas.microsoft.com/office/drawing/2014/main" id="{00000000-0008-0000-0100-00008E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208</xdr:row>
          <xdr:rowOff>190500</xdr:rowOff>
        </xdr:from>
        <xdr:to>
          <xdr:col>8</xdr:col>
          <xdr:colOff>66675</xdr:colOff>
          <xdr:row>209</xdr:row>
          <xdr:rowOff>0</xdr:rowOff>
        </xdr:to>
        <xdr:sp macro="" textlink="">
          <xdr:nvSpPr>
            <xdr:cNvPr id="8591" name="Check Box 1423" hidden="1">
              <a:extLst>
                <a:ext uri="{63B3BB69-23CF-44E3-9099-C40C66FF867C}">
                  <a14:compatExt spid="_x0000_s8591"/>
                </a:ext>
                <a:ext uri="{FF2B5EF4-FFF2-40B4-BE49-F238E27FC236}">
                  <a16:creationId xmlns:a16="http://schemas.microsoft.com/office/drawing/2014/main" id="{00000000-0008-0000-0100-00008F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208</xdr:row>
          <xdr:rowOff>190500</xdr:rowOff>
        </xdr:from>
        <xdr:to>
          <xdr:col>5</xdr:col>
          <xdr:colOff>485775</xdr:colOff>
          <xdr:row>209</xdr:row>
          <xdr:rowOff>0</xdr:rowOff>
        </xdr:to>
        <xdr:sp macro="" textlink="">
          <xdr:nvSpPr>
            <xdr:cNvPr id="8592" name="Check Box 1424" hidden="1">
              <a:extLst>
                <a:ext uri="{63B3BB69-23CF-44E3-9099-C40C66FF867C}">
                  <a14:compatExt spid="_x0000_s8592"/>
                </a:ext>
                <a:ext uri="{FF2B5EF4-FFF2-40B4-BE49-F238E27FC236}">
                  <a16:creationId xmlns:a16="http://schemas.microsoft.com/office/drawing/2014/main" id="{00000000-0008-0000-0100-000090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216</xdr:row>
          <xdr:rowOff>142875</xdr:rowOff>
        </xdr:from>
        <xdr:to>
          <xdr:col>7</xdr:col>
          <xdr:colOff>66675</xdr:colOff>
          <xdr:row>217</xdr:row>
          <xdr:rowOff>66675</xdr:rowOff>
        </xdr:to>
        <xdr:sp macro="" textlink="">
          <xdr:nvSpPr>
            <xdr:cNvPr id="8593" name="Check Box 1425" hidden="1">
              <a:extLst>
                <a:ext uri="{63B3BB69-23CF-44E3-9099-C40C66FF867C}">
                  <a14:compatExt spid="_x0000_s8593"/>
                </a:ext>
                <a:ext uri="{FF2B5EF4-FFF2-40B4-BE49-F238E27FC236}">
                  <a16:creationId xmlns:a16="http://schemas.microsoft.com/office/drawing/2014/main" id="{00000000-0008-0000-0100-000091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216</xdr:row>
          <xdr:rowOff>142875</xdr:rowOff>
        </xdr:from>
        <xdr:to>
          <xdr:col>8</xdr:col>
          <xdr:colOff>66675</xdr:colOff>
          <xdr:row>217</xdr:row>
          <xdr:rowOff>66675</xdr:rowOff>
        </xdr:to>
        <xdr:sp macro="" textlink="">
          <xdr:nvSpPr>
            <xdr:cNvPr id="8594" name="Check Box 1426" hidden="1">
              <a:extLst>
                <a:ext uri="{63B3BB69-23CF-44E3-9099-C40C66FF867C}">
                  <a14:compatExt spid="_x0000_s8594"/>
                </a:ext>
                <a:ext uri="{FF2B5EF4-FFF2-40B4-BE49-F238E27FC236}">
                  <a16:creationId xmlns:a16="http://schemas.microsoft.com/office/drawing/2014/main" id="{00000000-0008-0000-0100-000092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216</xdr:row>
          <xdr:rowOff>142875</xdr:rowOff>
        </xdr:from>
        <xdr:to>
          <xdr:col>5</xdr:col>
          <xdr:colOff>485775</xdr:colOff>
          <xdr:row>217</xdr:row>
          <xdr:rowOff>66675</xdr:rowOff>
        </xdr:to>
        <xdr:sp macro="" textlink="">
          <xdr:nvSpPr>
            <xdr:cNvPr id="8595" name="Check Box 1427" hidden="1">
              <a:extLst>
                <a:ext uri="{63B3BB69-23CF-44E3-9099-C40C66FF867C}">
                  <a14:compatExt spid="_x0000_s8595"/>
                </a:ext>
                <a:ext uri="{FF2B5EF4-FFF2-40B4-BE49-F238E27FC236}">
                  <a16:creationId xmlns:a16="http://schemas.microsoft.com/office/drawing/2014/main" id="{00000000-0008-0000-0100-000093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218</xdr:row>
          <xdr:rowOff>142875</xdr:rowOff>
        </xdr:from>
        <xdr:to>
          <xdr:col>7</xdr:col>
          <xdr:colOff>66675</xdr:colOff>
          <xdr:row>219</xdr:row>
          <xdr:rowOff>28575</xdr:rowOff>
        </xdr:to>
        <xdr:sp macro="" textlink="">
          <xdr:nvSpPr>
            <xdr:cNvPr id="8596" name="Check Box 1428" hidden="1">
              <a:extLst>
                <a:ext uri="{63B3BB69-23CF-44E3-9099-C40C66FF867C}">
                  <a14:compatExt spid="_x0000_s8596"/>
                </a:ext>
                <a:ext uri="{FF2B5EF4-FFF2-40B4-BE49-F238E27FC236}">
                  <a16:creationId xmlns:a16="http://schemas.microsoft.com/office/drawing/2014/main" id="{00000000-0008-0000-0100-000094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218</xdr:row>
          <xdr:rowOff>142875</xdr:rowOff>
        </xdr:from>
        <xdr:to>
          <xdr:col>5</xdr:col>
          <xdr:colOff>485775</xdr:colOff>
          <xdr:row>219</xdr:row>
          <xdr:rowOff>28575</xdr:rowOff>
        </xdr:to>
        <xdr:sp macro="" textlink="">
          <xdr:nvSpPr>
            <xdr:cNvPr id="8598" name="Check Box 1430" hidden="1">
              <a:extLst>
                <a:ext uri="{63B3BB69-23CF-44E3-9099-C40C66FF867C}">
                  <a14:compatExt spid="_x0000_s8598"/>
                </a:ext>
                <a:ext uri="{FF2B5EF4-FFF2-40B4-BE49-F238E27FC236}">
                  <a16:creationId xmlns:a16="http://schemas.microsoft.com/office/drawing/2014/main" id="{00000000-0008-0000-0100-000096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219</xdr:row>
          <xdr:rowOff>142875</xdr:rowOff>
        </xdr:from>
        <xdr:to>
          <xdr:col>7</xdr:col>
          <xdr:colOff>66675</xdr:colOff>
          <xdr:row>220</xdr:row>
          <xdr:rowOff>0</xdr:rowOff>
        </xdr:to>
        <xdr:sp macro="" textlink="">
          <xdr:nvSpPr>
            <xdr:cNvPr id="8599" name="Check Box 1431" hidden="1">
              <a:extLst>
                <a:ext uri="{63B3BB69-23CF-44E3-9099-C40C66FF867C}">
                  <a14:compatExt spid="_x0000_s8599"/>
                </a:ext>
                <a:ext uri="{FF2B5EF4-FFF2-40B4-BE49-F238E27FC236}">
                  <a16:creationId xmlns:a16="http://schemas.microsoft.com/office/drawing/2014/main" id="{00000000-0008-0000-0100-000097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219</xdr:row>
          <xdr:rowOff>142875</xdr:rowOff>
        </xdr:from>
        <xdr:to>
          <xdr:col>5</xdr:col>
          <xdr:colOff>485775</xdr:colOff>
          <xdr:row>220</xdr:row>
          <xdr:rowOff>0</xdr:rowOff>
        </xdr:to>
        <xdr:sp macro="" textlink="">
          <xdr:nvSpPr>
            <xdr:cNvPr id="8601" name="Check Box 1433" hidden="1">
              <a:extLst>
                <a:ext uri="{63B3BB69-23CF-44E3-9099-C40C66FF867C}">
                  <a14:compatExt spid="_x0000_s8601"/>
                </a:ext>
                <a:ext uri="{FF2B5EF4-FFF2-40B4-BE49-F238E27FC236}">
                  <a16:creationId xmlns:a16="http://schemas.microsoft.com/office/drawing/2014/main" id="{00000000-0008-0000-0100-000099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221</xdr:row>
          <xdr:rowOff>142875</xdr:rowOff>
        </xdr:from>
        <xdr:to>
          <xdr:col>7</xdr:col>
          <xdr:colOff>66675</xdr:colOff>
          <xdr:row>222</xdr:row>
          <xdr:rowOff>38100</xdr:rowOff>
        </xdr:to>
        <xdr:sp macro="" textlink="">
          <xdr:nvSpPr>
            <xdr:cNvPr id="8602" name="Check Box 1434" hidden="1">
              <a:extLst>
                <a:ext uri="{63B3BB69-23CF-44E3-9099-C40C66FF867C}">
                  <a14:compatExt spid="_x0000_s8602"/>
                </a:ext>
                <a:ext uri="{FF2B5EF4-FFF2-40B4-BE49-F238E27FC236}">
                  <a16:creationId xmlns:a16="http://schemas.microsoft.com/office/drawing/2014/main" id="{00000000-0008-0000-0100-00009A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221</xdr:row>
          <xdr:rowOff>142875</xdr:rowOff>
        </xdr:from>
        <xdr:to>
          <xdr:col>8</xdr:col>
          <xdr:colOff>66675</xdr:colOff>
          <xdr:row>222</xdr:row>
          <xdr:rowOff>38100</xdr:rowOff>
        </xdr:to>
        <xdr:sp macro="" textlink="">
          <xdr:nvSpPr>
            <xdr:cNvPr id="8603" name="Check Box 1435" hidden="1">
              <a:extLst>
                <a:ext uri="{63B3BB69-23CF-44E3-9099-C40C66FF867C}">
                  <a14:compatExt spid="_x0000_s8603"/>
                </a:ext>
                <a:ext uri="{FF2B5EF4-FFF2-40B4-BE49-F238E27FC236}">
                  <a16:creationId xmlns:a16="http://schemas.microsoft.com/office/drawing/2014/main" id="{00000000-0008-0000-0100-00009B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221</xdr:row>
          <xdr:rowOff>142875</xdr:rowOff>
        </xdr:from>
        <xdr:to>
          <xdr:col>5</xdr:col>
          <xdr:colOff>485775</xdr:colOff>
          <xdr:row>222</xdr:row>
          <xdr:rowOff>38100</xdr:rowOff>
        </xdr:to>
        <xdr:sp macro="" textlink="">
          <xdr:nvSpPr>
            <xdr:cNvPr id="8604" name="Check Box 1436" hidden="1">
              <a:extLst>
                <a:ext uri="{63B3BB69-23CF-44E3-9099-C40C66FF867C}">
                  <a14:compatExt spid="_x0000_s8604"/>
                </a:ext>
                <a:ext uri="{FF2B5EF4-FFF2-40B4-BE49-F238E27FC236}">
                  <a16:creationId xmlns:a16="http://schemas.microsoft.com/office/drawing/2014/main" id="{00000000-0008-0000-0100-00009C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222</xdr:row>
          <xdr:rowOff>142875</xdr:rowOff>
        </xdr:from>
        <xdr:to>
          <xdr:col>7</xdr:col>
          <xdr:colOff>66675</xdr:colOff>
          <xdr:row>223</xdr:row>
          <xdr:rowOff>0</xdr:rowOff>
        </xdr:to>
        <xdr:sp macro="" textlink="">
          <xdr:nvSpPr>
            <xdr:cNvPr id="8605" name="Check Box 1437" hidden="1">
              <a:extLst>
                <a:ext uri="{63B3BB69-23CF-44E3-9099-C40C66FF867C}">
                  <a14:compatExt spid="_x0000_s8605"/>
                </a:ext>
                <a:ext uri="{FF2B5EF4-FFF2-40B4-BE49-F238E27FC236}">
                  <a16:creationId xmlns:a16="http://schemas.microsoft.com/office/drawing/2014/main" id="{00000000-0008-0000-0100-00009D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222</xdr:row>
          <xdr:rowOff>142875</xdr:rowOff>
        </xdr:from>
        <xdr:to>
          <xdr:col>8</xdr:col>
          <xdr:colOff>66675</xdr:colOff>
          <xdr:row>223</xdr:row>
          <xdr:rowOff>0</xdr:rowOff>
        </xdr:to>
        <xdr:sp macro="" textlink="">
          <xdr:nvSpPr>
            <xdr:cNvPr id="8606" name="Check Box 1438" hidden="1">
              <a:extLst>
                <a:ext uri="{63B3BB69-23CF-44E3-9099-C40C66FF867C}">
                  <a14:compatExt spid="_x0000_s8606"/>
                </a:ext>
                <a:ext uri="{FF2B5EF4-FFF2-40B4-BE49-F238E27FC236}">
                  <a16:creationId xmlns:a16="http://schemas.microsoft.com/office/drawing/2014/main" id="{00000000-0008-0000-0100-00009E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222</xdr:row>
          <xdr:rowOff>142875</xdr:rowOff>
        </xdr:from>
        <xdr:to>
          <xdr:col>5</xdr:col>
          <xdr:colOff>485775</xdr:colOff>
          <xdr:row>223</xdr:row>
          <xdr:rowOff>0</xdr:rowOff>
        </xdr:to>
        <xdr:sp macro="" textlink="">
          <xdr:nvSpPr>
            <xdr:cNvPr id="8607" name="Check Box 1439" hidden="1">
              <a:extLst>
                <a:ext uri="{63B3BB69-23CF-44E3-9099-C40C66FF867C}">
                  <a14:compatExt spid="_x0000_s8607"/>
                </a:ext>
                <a:ext uri="{FF2B5EF4-FFF2-40B4-BE49-F238E27FC236}">
                  <a16:creationId xmlns:a16="http://schemas.microsoft.com/office/drawing/2014/main" id="{00000000-0008-0000-0100-00009F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223</xdr:row>
          <xdr:rowOff>142875</xdr:rowOff>
        </xdr:from>
        <xdr:to>
          <xdr:col>7</xdr:col>
          <xdr:colOff>66675</xdr:colOff>
          <xdr:row>224</xdr:row>
          <xdr:rowOff>0</xdr:rowOff>
        </xdr:to>
        <xdr:sp macro="" textlink="">
          <xdr:nvSpPr>
            <xdr:cNvPr id="8608" name="Check Box 1440" hidden="1">
              <a:extLst>
                <a:ext uri="{63B3BB69-23CF-44E3-9099-C40C66FF867C}">
                  <a14:compatExt spid="_x0000_s8608"/>
                </a:ext>
                <a:ext uri="{FF2B5EF4-FFF2-40B4-BE49-F238E27FC236}">
                  <a16:creationId xmlns:a16="http://schemas.microsoft.com/office/drawing/2014/main" id="{00000000-0008-0000-0100-0000A0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223</xdr:row>
          <xdr:rowOff>142875</xdr:rowOff>
        </xdr:from>
        <xdr:to>
          <xdr:col>8</xdr:col>
          <xdr:colOff>66675</xdr:colOff>
          <xdr:row>224</xdr:row>
          <xdr:rowOff>0</xdr:rowOff>
        </xdr:to>
        <xdr:sp macro="" textlink="">
          <xdr:nvSpPr>
            <xdr:cNvPr id="8609" name="Check Box 1441" hidden="1">
              <a:extLst>
                <a:ext uri="{63B3BB69-23CF-44E3-9099-C40C66FF867C}">
                  <a14:compatExt spid="_x0000_s8609"/>
                </a:ext>
                <a:ext uri="{FF2B5EF4-FFF2-40B4-BE49-F238E27FC236}">
                  <a16:creationId xmlns:a16="http://schemas.microsoft.com/office/drawing/2014/main" id="{00000000-0008-0000-0100-0000A1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223</xdr:row>
          <xdr:rowOff>142875</xdr:rowOff>
        </xdr:from>
        <xdr:to>
          <xdr:col>5</xdr:col>
          <xdr:colOff>485775</xdr:colOff>
          <xdr:row>224</xdr:row>
          <xdr:rowOff>0</xdr:rowOff>
        </xdr:to>
        <xdr:sp macro="" textlink="">
          <xdr:nvSpPr>
            <xdr:cNvPr id="8610" name="Check Box 1442" hidden="1">
              <a:extLst>
                <a:ext uri="{63B3BB69-23CF-44E3-9099-C40C66FF867C}">
                  <a14:compatExt spid="_x0000_s8610"/>
                </a:ext>
                <a:ext uri="{FF2B5EF4-FFF2-40B4-BE49-F238E27FC236}">
                  <a16:creationId xmlns:a16="http://schemas.microsoft.com/office/drawing/2014/main" id="{00000000-0008-0000-0100-0000A2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224</xdr:row>
          <xdr:rowOff>142875</xdr:rowOff>
        </xdr:from>
        <xdr:to>
          <xdr:col>7</xdr:col>
          <xdr:colOff>66675</xdr:colOff>
          <xdr:row>224</xdr:row>
          <xdr:rowOff>523875</xdr:rowOff>
        </xdr:to>
        <xdr:sp macro="" textlink="">
          <xdr:nvSpPr>
            <xdr:cNvPr id="8611" name="Check Box 1443" hidden="1">
              <a:extLst>
                <a:ext uri="{63B3BB69-23CF-44E3-9099-C40C66FF867C}">
                  <a14:compatExt spid="_x0000_s8611"/>
                </a:ext>
                <a:ext uri="{FF2B5EF4-FFF2-40B4-BE49-F238E27FC236}">
                  <a16:creationId xmlns:a16="http://schemas.microsoft.com/office/drawing/2014/main" id="{00000000-0008-0000-0100-0000A3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224</xdr:row>
          <xdr:rowOff>142875</xdr:rowOff>
        </xdr:from>
        <xdr:to>
          <xdr:col>8</xdr:col>
          <xdr:colOff>66675</xdr:colOff>
          <xdr:row>224</xdr:row>
          <xdr:rowOff>523875</xdr:rowOff>
        </xdr:to>
        <xdr:sp macro="" textlink="">
          <xdr:nvSpPr>
            <xdr:cNvPr id="8612" name="Check Box 1444" hidden="1">
              <a:extLst>
                <a:ext uri="{63B3BB69-23CF-44E3-9099-C40C66FF867C}">
                  <a14:compatExt spid="_x0000_s8612"/>
                </a:ext>
                <a:ext uri="{FF2B5EF4-FFF2-40B4-BE49-F238E27FC236}">
                  <a16:creationId xmlns:a16="http://schemas.microsoft.com/office/drawing/2014/main" id="{00000000-0008-0000-0100-0000A4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224</xdr:row>
          <xdr:rowOff>142875</xdr:rowOff>
        </xdr:from>
        <xdr:to>
          <xdr:col>5</xdr:col>
          <xdr:colOff>485775</xdr:colOff>
          <xdr:row>224</xdr:row>
          <xdr:rowOff>523875</xdr:rowOff>
        </xdr:to>
        <xdr:sp macro="" textlink="">
          <xdr:nvSpPr>
            <xdr:cNvPr id="8613" name="Check Box 1445" hidden="1">
              <a:extLst>
                <a:ext uri="{63B3BB69-23CF-44E3-9099-C40C66FF867C}">
                  <a14:compatExt spid="_x0000_s8613"/>
                </a:ext>
                <a:ext uri="{FF2B5EF4-FFF2-40B4-BE49-F238E27FC236}">
                  <a16:creationId xmlns:a16="http://schemas.microsoft.com/office/drawing/2014/main" id="{00000000-0008-0000-0100-0000A5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226</xdr:row>
          <xdr:rowOff>142875</xdr:rowOff>
        </xdr:from>
        <xdr:to>
          <xdr:col>7</xdr:col>
          <xdr:colOff>66675</xdr:colOff>
          <xdr:row>227</xdr:row>
          <xdr:rowOff>66675</xdr:rowOff>
        </xdr:to>
        <xdr:sp macro="" textlink="">
          <xdr:nvSpPr>
            <xdr:cNvPr id="8614" name="Check Box 1446" hidden="1">
              <a:extLst>
                <a:ext uri="{63B3BB69-23CF-44E3-9099-C40C66FF867C}">
                  <a14:compatExt spid="_x0000_s8614"/>
                </a:ext>
                <a:ext uri="{FF2B5EF4-FFF2-40B4-BE49-F238E27FC236}">
                  <a16:creationId xmlns:a16="http://schemas.microsoft.com/office/drawing/2014/main" id="{00000000-0008-0000-0100-0000A6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226</xdr:row>
          <xdr:rowOff>142875</xdr:rowOff>
        </xdr:from>
        <xdr:to>
          <xdr:col>8</xdr:col>
          <xdr:colOff>66675</xdr:colOff>
          <xdr:row>227</xdr:row>
          <xdr:rowOff>66675</xdr:rowOff>
        </xdr:to>
        <xdr:sp macro="" textlink="">
          <xdr:nvSpPr>
            <xdr:cNvPr id="8615" name="Check Box 1447" hidden="1">
              <a:extLst>
                <a:ext uri="{63B3BB69-23CF-44E3-9099-C40C66FF867C}">
                  <a14:compatExt spid="_x0000_s8615"/>
                </a:ext>
                <a:ext uri="{FF2B5EF4-FFF2-40B4-BE49-F238E27FC236}">
                  <a16:creationId xmlns:a16="http://schemas.microsoft.com/office/drawing/2014/main" id="{00000000-0008-0000-0100-0000A7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226</xdr:row>
          <xdr:rowOff>142875</xdr:rowOff>
        </xdr:from>
        <xdr:to>
          <xdr:col>5</xdr:col>
          <xdr:colOff>485775</xdr:colOff>
          <xdr:row>227</xdr:row>
          <xdr:rowOff>66675</xdr:rowOff>
        </xdr:to>
        <xdr:sp macro="" textlink="">
          <xdr:nvSpPr>
            <xdr:cNvPr id="8616" name="Check Box 1448" hidden="1">
              <a:extLst>
                <a:ext uri="{63B3BB69-23CF-44E3-9099-C40C66FF867C}">
                  <a14:compatExt spid="_x0000_s8616"/>
                </a:ext>
                <a:ext uri="{FF2B5EF4-FFF2-40B4-BE49-F238E27FC236}">
                  <a16:creationId xmlns:a16="http://schemas.microsoft.com/office/drawing/2014/main" id="{00000000-0008-0000-0100-0000A8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229</xdr:row>
          <xdr:rowOff>142875</xdr:rowOff>
        </xdr:from>
        <xdr:to>
          <xdr:col>7</xdr:col>
          <xdr:colOff>66675</xdr:colOff>
          <xdr:row>230</xdr:row>
          <xdr:rowOff>0</xdr:rowOff>
        </xdr:to>
        <xdr:sp macro="" textlink="">
          <xdr:nvSpPr>
            <xdr:cNvPr id="8617" name="Check Box 1449" hidden="1">
              <a:extLst>
                <a:ext uri="{63B3BB69-23CF-44E3-9099-C40C66FF867C}">
                  <a14:compatExt spid="_x0000_s8617"/>
                </a:ext>
                <a:ext uri="{FF2B5EF4-FFF2-40B4-BE49-F238E27FC236}">
                  <a16:creationId xmlns:a16="http://schemas.microsoft.com/office/drawing/2014/main" id="{00000000-0008-0000-0100-0000A9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229</xdr:row>
          <xdr:rowOff>142875</xdr:rowOff>
        </xdr:from>
        <xdr:to>
          <xdr:col>8</xdr:col>
          <xdr:colOff>66675</xdr:colOff>
          <xdr:row>230</xdr:row>
          <xdr:rowOff>0</xdr:rowOff>
        </xdr:to>
        <xdr:sp macro="" textlink="">
          <xdr:nvSpPr>
            <xdr:cNvPr id="8618" name="Check Box 1450" hidden="1">
              <a:extLst>
                <a:ext uri="{63B3BB69-23CF-44E3-9099-C40C66FF867C}">
                  <a14:compatExt spid="_x0000_s8618"/>
                </a:ext>
                <a:ext uri="{FF2B5EF4-FFF2-40B4-BE49-F238E27FC236}">
                  <a16:creationId xmlns:a16="http://schemas.microsoft.com/office/drawing/2014/main" id="{00000000-0008-0000-0100-0000AA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229</xdr:row>
          <xdr:rowOff>142875</xdr:rowOff>
        </xdr:from>
        <xdr:to>
          <xdr:col>5</xdr:col>
          <xdr:colOff>485775</xdr:colOff>
          <xdr:row>230</xdr:row>
          <xdr:rowOff>0</xdr:rowOff>
        </xdr:to>
        <xdr:sp macro="" textlink="">
          <xdr:nvSpPr>
            <xdr:cNvPr id="8619" name="Check Box 1451" hidden="1">
              <a:extLst>
                <a:ext uri="{63B3BB69-23CF-44E3-9099-C40C66FF867C}">
                  <a14:compatExt spid="_x0000_s8619"/>
                </a:ext>
                <a:ext uri="{FF2B5EF4-FFF2-40B4-BE49-F238E27FC236}">
                  <a16:creationId xmlns:a16="http://schemas.microsoft.com/office/drawing/2014/main" id="{00000000-0008-0000-0100-0000AB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209</xdr:row>
          <xdr:rowOff>142875</xdr:rowOff>
        </xdr:from>
        <xdr:to>
          <xdr:col>7</xdr:col>
          <xdr:colOff>66675</xdr:colOff>
          <xdr:row>210</xdr:row>
          <xdr:rowOff>0</xdr:rowOff>
        </xdr:to>
        <xdr:sp macro="" textlink="">
          <xdr:nvSpPr>
            <xdr:cNvPr id="8623" name="Check Box 1455" hidden="1">
              <a:extLst>
                <a:ext uri="{63B3BB69-23CF-44E3-9099-C40C66FF867C}">
                  <a14:compatExt spid="_x0000_s8623"/>
                </a:ext>
                <a:ext uri="{FF2B5EF4-FFF2-40B4-BE49-F238E27FC236}">
                  <a16:creationId xmlns:a16="http://schemas.microsoft.com/office/drawing/2014/main" id="{00000000-0008-0000-0100-0000AF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209</xdr:row>
          <xdr:rowOff>142875</xdr:rowOff>
        </xdr:from>
        <xdr:to>
          <xdr:col>8</xdr:col>
          <xdr:colOff>66675</xdr:colOff>
          <xdr:row>210</xdr:row>
          <xdr:rowOff>0</xdr:rowOff>
        </xdr:to>
        <xdr:sp macro="" textlink="">
          <xdr:nvSpPr>
            <xdr:cNvPr id="8624" name="Check Box 1456" hidden="1">
              <a:extLst>
                <a:ext uri="{63B3BB69-23CF-44E3-9099-C40C66FF867C}">
                  <a14:compatExt spid="_x0000_s8624"/>
                </a:ext>
                <a:ext uri="{FF2B5EF4-FFF2-40B4-BE49-F238E27FC236}">
                  <a16:creationId xmlns:a16="http://schemas.microsoft.com/office/drawing/2014/main" id="{00000000-0008-0000-0100-0000B0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209</xdr:row>
          <xdr:rowOff>142875</xdr:rowOff>
        </xdr:from>
        <xdr:to>
          <xdr:col>5</xdr:col>
          <xdr:colOff>485775</xdr:colOff>
          <xdr:row>210</xdr:row>
          <xdr:rowOff>0</xdr:rowOff>
        </xdr:to>
        <xdr:sp macro="" textlink="">
          <xdr:nvSpPr>
            <xdr:cNvPr id="8625" name="Check Box 1457" hidden="1">
              <a:extLst>
                <a:ext uri="{63B3BB69-23CF-44E3-9099-C40C66FF867C}">
                  <a14:compatExt spid="_x0000_s8625"/>
                </a:ext>
                <a:ext uri="{FF2B5EF4-FFF2-40B4-BE49-F238E27FC236}">
                  <a16:creationId xmlns:a16="http://schemas.microsoft.com/office/drawing/2014/main" id="{00000000-0008-0000-0100-0000B1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47</xdr:row>
          <xdr:rowOff>142875</xdr:rowOff>
        </xdr:from>
        <xdr:to>
          <xdr:col>7</xdr:col>
          <xdr:colOff>66675</xdr:colOff>
          <xdr:row>48</xdr:row>
          <xdr:rowOff>0</xdr:rowOff>
        </xdr:to>
        <xdr:sp macro="" textlink="">
          <xdr:nvSpPr>
            <xdr:cNvPr id="8635" name="Check Box 1467" hidden="1">
              <a:extLst>
                <a:ext uri="{63B3BB69-23CF-44E3-9099-C40C66FF867C}">
                  <a14:compatExt spid="_x0000_s8635"/>
                </a:ext>
                <a:ext uri="{FF2B5EF4-FFF2-40B4-BE49-F238E27FC236}">
                  <a16:creationId xmlns:a16="http://schemas.microsoft.com/office/drawing/2014/main" id="{00000000-0008-0000-0100-0000BB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47</xdr:row>
          <xdr:rowOff>142875</xdr:rowOff>
        </xdr:from>
        <xdr:to>
          <xdr:col>8</xdr:col>
          <xdr:colOff>66675</xdr:colOff>
          <xdr:row>48</xdr:row>
          <xdr:rowOff>0</xdr:rowOff>
        </xdr:to>
        <xdr:sp macro="" textlink="">
          <xdr:nvSpPr>
            <xdr:cNvPr id="8636" name="Check Box 1468" hidden="1">
              <a:extLst>
                <a:ext uri="{63B3BB69-23CF-44E3-9099-C40C66FF867C}">
                  <a14:compatExt spid="_x0000_s8636"/>
                </a:ext>
                <a:ext uri="{FF2B5EF4-FFF2-40B4-BE49-F238E27FC236}">
                  <a16:creationId xmlns:a16="http://schemas.microsoft.com/office/drawing/2014/main" id="{00000000-0008-0000-0100-0000BC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47</xdr:row>
          <xdr:rowOff>142875</xdr:rowOff>
        </xdr:from>
        <xdr:to>
          <xdr:col>5</xdr:col>
          <xdr:colOff>485775</xdr:colOff>
          <xdr:row>48</xdr:row>
          <xdr:rowOff>0</xdr:rowOff>
        </xdr:to>
        <xdr:sp macro="" textlink="">
          <xdr:nvSpPr>
            <xdr:cNvPr id="8637" name="Check Box 1469" hidden="1">
              <a:extLst>
                <a:ext uri="{63B3BB69-23CF-44E3-9099-C40C66FF867C}">
                  <a14:compatExt spid="_x0000_s8637"/>
                </a:ext>
                <a:ext uri="{FF2B5EF4-FFF2-40B4-BE49-F238E27FC236}">
                  <a16:creationId xmlns:a16="http://schemas.microsoft.com/office/drawing/2014/main" id="{00000000-0008-0000-0100-0000BD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89</xdr:row>
          <xdr:rowOff>142875</xdr:rowOff>
        </xdr:from>
        <xdr:to>
          <xdr:col>7</xdr:col>
          <xdr:colOff>66675</xdr:colOff>
          <xdr:row>92</xdr:row>
          <xdr:rowOff>0</xdr:rowOff>
        </xdr:to>
        <xdr:sp macro="" textlink="">
          <xdr:nvSpPr>
            <xdr:cNvPr id="8638" name="Check Box 1470" hidden="1">
              <a:extLst>
                <a:ext uri="{63B3BB69-23CF-44E3-9099-C40C66FF867C}">
                  <a14:compatExt spid="_x0000_s8638"/>
                </a:ext>
                <a:ext uri="{FF2B5EF4-FFF2-40B4-BE49-F238E27FC236}">
                  <a16:creationId xmlns:a16="http://schemas.microsoft.com/office/drawing/2014/main" id="{00000000-0008-0000-0100-0000BE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89</xdr:row>
          <xdr:rowOff>142875</xdr:rowOff>
        </xdr:from>
        <xdr:to>
          <xdr:col>8</xdr:col>
          <xdr:colOff>66675</xdr:colOff>
          <xdr:row>92</xdr:row>
          <xdr:rowOff>0</xdr:rowOff>
        </xdr:to>
        <xdr:sp macro="" textlink="">
          <xdr:nvSpPr>
            <xdr:cNvPr id="8639" name="Check Box 1471" hidden="1">
              <a:extLst>
                <a:ext uri="{63B3BB69-23CF-44E3-9099-C40C66FF867C}">
                  <a14:compatExt spid="_x0000_s8639"/>
                </a:ext>
                <a:ext uri="{FF2B5EF4-FFF2-40B4-BE49-F238E27FC236}">
                  <a16:creationId xmlns:a16="http://schemas.microsoft.com/office/drawing/2014/main" id="{00000000-0008-0000-0100-0000BF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89</xdr:row>
          <xdr:rowOff>142875</xdr:rowOff>
        </xdr:from>
        <xdr:to>
          <xdr:col>5</xdr:col>
          <xdr:colOff>485775</xdr:colOff>
          <xdr:row>92</xdr:row>
          <xdr:rowOff>0</xdr:rowOff>
        </xdr:to>
        <xdr:sp macro="" textlink="">
          <xdr:nvSpPr>
            <xdr:cNvPr id="8640" name="Check Box 1472" hidden="1">
              <a:extLst>
                <a:ext uri="{63B3BB69-23CF-44E3-9099-C40C66FF867C}">
                  <a14:compatExt spid="_x0000_s8640"/>
                </a:ext>
                <a:ext uri="{FF2B5EF4-FFF2-40B4-BE49-F238E27FC236}">
                  <a16:creationId xmlns:a16="http://schemas.microsoft.com/office/drawing/2014/main" id="{00000000-0008-0000-0100-0000C0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89</xdr:row>
          <xdr:rowOff>142875</xdr:rowOff>
        </xdr:from>
        <xdr:to>
          <xdr:col>7</xdr:col>
          <xdr:colOff>66675</xdr:colOff>
          <xdr:row>92</xdr:row>
          <xdr:rowOff>0</xdr:rowOff>
        </xdr:to>
        <xdr:sp macro="" textlink="">
          <xdr:nvSpPr>
            <xdr:cNvPr id="8641" name="Check Box 1473" hidden="1">
              <a:extLst>
                <a:ext uri="{63B3BB69-23CF-44E3-9099-C40C66FF867C}">
                  <a14:compatExt spid="_x0000_s8641"/>
                </a:ext>
                <a:ext uri="{FF2B5EF4-FFF2-40B4-BE49-F238E27FC236}">
                  <a16:creationId xmlns:a16="http://schemas.microsoft.com/office/drawing/2014/main" id="{00000000-0008-0000-0100-0000C1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89</xdr:row>
          <xdr:rowOff>142875</xdr:rowOff>
        </xdr:from>
        <xdr:to>
          <xdr:col>8</xdr:col>
          <xdr:colOff>66675</xdr:colOff>
          <xdr:row>92</xdr:row>
          <xdr:rowOff>0</xdr:rowOff>
        </xdr:to>
        <xdr:sp macro="" textlink="">
          <xdr:nvSpPr>
            <xdr:cNvPr id="8642" name="Check Box 1474" hidden="1">
              <a:extLst>
                <a:ext uri="{63B3BB69-23CF-44E3-9099-C40C66FF867C}">
                  <a14:compatExt spid="_x0000_s8642"/>
                </a:ext>
                <a:ext uri="{FF2B5EF4-FFF2-40B4-BE49-F238E27FC236}">
                  <a16:creationId xmlns:a16="http://schemas.microsoft.com/office/drawing/2014/main" id="{00000000-0008-0000-0100-0000C2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89</xdr:row>
          <xdr:rowOff>142875</xdr:rowOff>
        </xdr:from>
        <xdr:to>
          <xdr:col>5</xdr:col>
          <xdr:colOff>485775</xdr:colOff>
          <xdr:row>92</xdr:row>
          <xdr:rowOff>0</xdr:rowOff>
        </xdr:to>
        <xdr:sp macro="" textlink="">
          <xdr:nvSpPr>
            <xdr:cNvPr id="8643" name="Check Box 1475" hidden="1">
              <a:extLst>
                <a:ext uri="{63B3BB69-23CF-44E3-9099-C40C66FF867C}">
                  <a14:compatExt spid="_x0000_s8643"/>
                </a:ext>
                <a:ext uri="{FF2B5EF4-FFF2-40B4-BE49-F238E27FC236}">
                  <a16:creationId xmlns:a16="http://schemas.microsoft.com/office/drawing/2014/main" id="{00000000-0008-0000-0100-0000C3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218</xdr:row>
          <xdr:rowOff>142875</xdr:rowOff>
        </xdr:from>
        <xdr:to>
          <xdr:col>8</xdr:col>
          <xdr:colOff>66675</xdr:colOff>
          <xdr:row>219</xdr:row>
          <xdr:rowOff>28575</xdr:rowOff>
        </xdr:to>
        <xdr:sp macro="" textlink="">
          <xdr:nvSpPr>
            <xdr:cNvPr id="8644" name="Check Box 1476" hidden="1">
              <a:extLst>
                <a:ext uri="{63B3BB69-23CF-44E3-9099-C40C66FF867C}">
                  <a14:compatExt spid="_x0000_s8644"/>
                </a:ext>
                <a:ext uri="{FF2B5EF4-FFF2-40B4-BE49-F238E27FC236}">
                  <a16:creationId xmlns:a16="http://schemas.microsoft.com/office/drawing/2014/main" id="{00000000-0008-0000-0100-0000C4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219</xdr:row>
          <xdr:rowOff>142875</xdr:rowOff>
        </xdr:from>
        <xdr:to>
          <xdr:col>8</xdr:col>
          <xdr:colOff>66675</xdr:colOff>
          <xdr:row>220</xdr:row>
          <xdr:rowOff>0</xdr:rowOff>
        </xdr:to>
        <xdr:sp macro="" textlink="">
          <xdr:nvSpPr>
            <xdr:cNvPr id="8645" name="Check Box 1477" hidden="1">
              <a:extLst>
                <a:ext uri="{63B3BB69-23CF-44E3-9099-C40C66FF867C}">
                  <a14:compatExt spid="_x0000_s8645"/>
                </a:ext>
                <a:ext uri="{FF2B5EF4-FFF2-40B4-BE49-F238E27FC236}">
                  <a16:creationId xmlns:a16="http://schemas.microsoft.com/office/drawing/2014/main" id="{00000000-0008-0000-0100-0000C5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26</xdr:row>
          <xdr:rowOff>142875</xdr:rowOff>
        </xdr:from>
        <xdr:to>
          <xdr:col>8</xdr:col>
          <xdr:colOff>66675</xdr:colOff>
          <xdr:row>26</xdr:row>
          <xdr:rowOff>333375</xdr:rowOff>
        </xdr:to>
        <xdr:sp macro="" textlink="">
          <xdr:nvSpPr>
            <xdr:cNvPr id="8646" name="Check Box 1478" hidden="1">
              <a:extLst>
                <a:ext uri="{63B3BB69-23CF-44E3-9099-C40C66FF867C}">
                  <a14:compatExt spid="_x0000_s8646"/>
                </a:ext>
                <a:ext uri="{FF2B5EF4-FFF2-40B4-BE49-F238E27FC236}">
                  <a16:creationId xmlns:a16="http://schemas.microsoft.com/office/drawing/2014/main" id="{00000000-0008-0000-0100-0000C6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27</xdr:row>
          <xdr:rowOff>142875</xdr:rowOff>
        </xdr:from>
        <xdr:to>
          <xdr:col>8</xdr:col>
          <xdr:colOff>66675</xdr:colOff>
          <xdr:row>27</xdr:row>
          <xdr:rowOff>333375</xdr:rowOff>
        </xdr:to>
        <xdr:sp macro="" textlink="">
          <xdr:nvSpPr>
            <xdr:cNvPr id="8647" name="Check Box 1479" hidden="1">
              <a:extLst>
                <a:ext uri="{63B3BB69-23CF-44E3-9099-C40C66FF867C}">
                  <a14:compatExt spid="_x0000_s8647"/>
                </a:ext>
                <a:ext uri="{FF2B5EF4-FFF2-40B4-BE49-F238E27FC236}">
                  <a16:creationId xmlns:a16="http://schemas.microsoft.com/office/drawing/2014/main" id="{00000000-0008-0000-0100-0000C7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160</xdr:row>
          <xdr:rowOff>142875</xdr:rowOff>
        </xdr:from>
        <xdr:to>
          <xdr:col>7</xdr:col>
          <xdr:colOff>66675</xdr:colOff>
          <xdr:row>161</xdr:row>
          <xdr:rowOff>0</xdr:rowOff>
        </xdr:to>
        <xdr:sp macro="" textlink="">
          <xdr:nvSpPr>
            <xdr:cNvPr id="8653" name="Check Box 1485" hidden="1">
              <a:extLst>
                <a:ext uri="{63B3BB69-23CF-44E3-9099-C40C66FF867C}">
                  <a14:compatExt spid="_x0000_s8653"/>
                </a:ext>
                <a:ext uri="{FF2B5EF4-FFF2-40B4-BE49-F238E27FC236}">
                  <a16:creationId xmlns:a16="http://schemas.microsoft.com/office/drawing/2014/main" id="{00000000-0008-0000-0100-0000CD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160</xdr:row>
          <xdr:rowOff>142875</xdr:rowOff>
        </xdr:from>
        <xdr:to>
          <xdr:col>8</xdr:col>
          <xdr:colOff>66675</xdr:colOff>
          <xdr:row>161</xdr:row>
          <xdr:rowOff>0</xdr:rowOff>
        </xdr:to>
        <xdr:sp macro="" textlink="">
          <xdr:nvSpPr>
            <xdr:cNvPr id="8654" name="Check Box 1486" hidden="1">
              <a:extLst>
                <a:ext uri="{63B3BB69-23CF-44E3-9099-C40C66FF867C}">
                  <a14:compatExt spid="_x0000_s8654"/>
                </a:ext>
                <a:ext uri="{FF2B5EF4-FFF2-40B4-BE49-F238E27FC236}">
                  <a16:creationId xmlns:a16="http://schemas.microsoft.com/office/drawing/2014/main" id="{00000000-0008-0000-0100-0000CE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160</xdr:row>
          <xdr:rowOff>142875</xdr:rowOff>
        </xdr:from>
        <xdr:to>
          <xdr:col>5</xdr:col>
          <xdr:colOff>485775</xdr:colOff>
          <xdr:row>161</xdr:row>
          <xdr:rowOff>0</xdr:rowOff>
        </xdr:to>
        <xdr:sp macro="" textlink="">
          <xdr:nvSpPr>
            <xdr:cNvPr id="8655" name="Check Box 1487" hidden="1">
              <a:extLst>
                <a:ext uri="{63B3BB69-23CF-44E3-9099-C40C66FF867C}">
                  <a14:compatExt spid="_x0000_s8655"/>
                </a:ext>
                <a:ext uri="{FF2B5EF4-FFF2-40B4-BE49-F238E27FC236}">
                  <a16:creationId xmlns:a16="http://schemas.microsoft.com/office/drawing/2014/main" id="{00000000-0008-0000-0100-0000CF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122</xdr:row>
          <xdr:rowOff>104775</xdr:rowOff>
        </xdr:from>
        <xdr:to>
          <xdr:col>7</xdr:col>
          <xdr:colOff>28575</xdr:colOff>
          <xdr:row>122</xdr:row>
          <xdr:rowOff>676275</xdr:rowOff>
        </xdr:to>
        <xdr:sp macro="" textlink="">
          <xdr:nvSpPr>
            <xdr:cNvPr id="8695" name="Check Box 1527" hidden="1">
              <a:extLst>
                <a:ext uri="{63B3BB69-23CF-44E3-9099-C40C66FF867C}">
                  <a14:compatExt spid="_x0000_s8695"/>
                </a:ext>
                <a:ext uri="{FF2B5EF4-FFF2-40B4-BE49-F238E27FC236}">
                  <a16:creationId xmlns:a16="http://schemas.microsoft.com/office/drawing/2014/main" id="{00000000-0008-0000-0100-0000F7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122</xdr:row>
          <xdr:rowOff>104775</xdr:rowOff>
        </xdr:from>
        <xdr:to>
          <xdr:col>8</xdr:col>
          <xdr:colOff>28575</xdr:colOff>
          <xdr:row>122</xdr:row>
          <xdr:rowOff>685800</xdr:rowOff>
        </xdr:to>
        <xdr:sp macro="" textlink="">
          <xdr:nvSpPr>
            <xdr:cNvPr id="8696" name="Check Box 1528" hidden="1">
              <a:extLst>
                <a:ext uri="{63B3BB69-23CF-44E3-9099-C40C66FF867C}">
                  <a14:compatExt spid="_x0000_s8696"/>
                </a:ext>
                <a:ext uri="{FF2B5EF4-FFF2-40B4-BE49-F238E27FC236}">
                  <a16:creationId xmlns:a16="http://schemas.microsoft.com/office/drawing/2014/main" id="{00000000-0008-0000-0100-0000F8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122</xdr:row>
          <xdr:rowOff>104775</xdr:rowOff>
        </xdr:from>
        <xdr:to>
          <xdr:col>5</xdr:col>
          <xdr:colOff>447675</xdr:colOff>
          <xdr:row>122</xdr:row>
          <xdr:rowOff>714375</xdr:rowOff>
        </xdr:to>
        <xdr:sp macro="" textlink="">
          <xdr:nvSpPr>
            <xdr:cNvPr id="8697" name="Check Box 1529" hidden="1">
              <a:extLst>
                <a:ext uri="{63B3BB69-23CF-44E3-9099-C40C66FF867C}">
                  <a14:compatExt spid="_x0000_s8697"/>
                </a:ext>
                <a:ext uri="{FF2B5EF4-FFF2-40B4-BE49-F238E27FC236}">
                  <a16:creationId xmlns:a16="http://schemas.microsoft.com/office/drawing/2014/main" id="{00000000-0008-0000-0100-0000F9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121</xdr:row>
          <xdr:rowOff>104775</xdr:rowOff>
        </xdr:from>
        <xdr:to>
          <xdr:col>5</xdr:col>
          <xdr:colOff>447675</xdr:colOff>
          <xdr:row>121</xdr:row>
          <xdr:rowOff>714375</xdr:rowOff>
        </xdr:to>
        <xdr:sp macro="" textlink="">
          <xdr:nvSpPr>
            <xdr:cNvPr id="8698" name="Check Box 1530" hidden="1">
              <a:extLst>
                <a:ext uri="{63B3BB69-23CF-44E3-9099-C40C66FF867C}">
                  <a14:compatExt spid="_x0000_s8698"/>
                </a:ext>
                <a:ext uri="{FF2B5EF4-FFF2-40B4-BE49-F238E27FC236}">
                  <a16:creationId xmlns:a16="http://schemas.microsoft.com/office/drawing/2014/main" id="{00000000-0008-0000-0100-0000FA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121</xdr:row>
          <xdr:rowOff>104775</xdr:rowOff>
        </xdr:from>
        <xdr:to>
          <xdr:col>7</xdr:col>
          <xdr:colOff>28575</xdr:colOff>
          <xdr:row>121</xdr:row>
          <xdr:rowOff>714375</xdr:rowOff>
        </xdr:to>
        <xdr:sp macro="" textlink="">
          <xdr:nvSpPr>
            <xdr:cNvPr id="8700" name="Check Box 1532" hidden="1">
              <a:extLst>
                <a:ext uri="{63B3BB69-23CF-44E3-9099-C40C66FF867C}">
                  <a14:compatExt spid="_x0000_s8700"/>
                </a:ext>
                <a:ext uri="{FF2B5EF4-FFF2-40B4-BE49-F238E27FC236}">
                  <a16:creationId xmlns:a16="http://schemas.microsoft.com/office/drawing/2014/main" id="{00000000-0008-0000-0100-0000FC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121</xdr:row>
          <xdr:rowOff>104775</xdr:rowOff>
        </xdr:from>
        <xdr:to>
          <xdr:col>8</xdr:col>
          <xdr:colOff>28575</xdr:colOff>
          <xdr:row>121</xdr:row>
          <xdr:rowOff>714375</xdr:rowOff>
        </xdr:to>
        <xdr:sp macro="" textlink="">
          <xdr:nvSpPr>
            <xdr:cNvPr id="8701" name="Check Box 1533" hidden="1">
              <a:extLst>
                <a:ext uri="{63B3BB69-23CF-44E3-9099-C40C66FF867C}">
                  <a14:compatExt spid="_x0000_s8701"/>
                </a:ext>
                <a:ext uri="{FF2B5EF4-FFF2-40B4-BE49-F238E27FC236}">
                  <a16:creationId xmlns:a16="http://schemas.microsoft.com/office/drawing/2014/main" id="{00000000-0008-0000-0100-0000FD2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219075</xdr:colOff>
          <xdr:row>3</xdr:row>
          <xdr:rowOff>257175</xdr:rowOff>
        </xdr:from>
        <xdr:to>
          <xdr:col>2</xdr:col>
          <xdr:colOff>533400</xdr:colOff>
          <xdr:row>3</xdr:row>
          <xdr:rowOff>485775</xdr:rowOff>
        </xdr:to>
        <xdr:sp macro="" textlink="">
          <xdr:nvSpPr>
            <xdr:cNvPr id="15744" name="Check Box 384" hidden="1">
              <a:extLst>
                <a:ext uri="{63B3BB69-23CF-44E3-9099-C40C66FF867C}">
                  <a14:compatExt spid="_x0000_s15744"/>
                </a:ext>
                <a:ext uri="{FF2B5EF4-FFF2-40B4-BE49-F238E27FC236}">
                  <a16:creationId xmlns:a16="http://schemas.microsoft.com/office/drawing/2014/main" id="{00000000-0008-0000-0300-00008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7</xdr:row>
          <xdr:rowOff>66675</xdr:rowOff>
        </xdr:from>
        <xdr:to>
          <xdr:col>2</xdr:col>
          <xdr:colOff>561975</xdr:colOff>
          <xdr:row>7</xdr:row>
          <xdr:rowOff>295275</xdr:rowOff>
        </xdr:to>
        <xdr:sp macro="" textlink="">
          <xdr:nvSpPr>
            <xdr:cNvPr id="15747" name="Check Box 387" hidden="1">
              <a:extLst>
                <a:ext uri="{63B3BB69-23CF-44E3-9099-C40C66FF867C}">
                  <a14:compatExt spid="_x0000_s15747"/>
                </a:ext>
                <a:ext uri="{FF2B5EF4-FFF2-40B4-BE49-F238E27FC236}">
                  <a16:creationId xmlns:a16="http://schemas.microsoft.com/office/drawing/2014/main" id="{00000000-0008-0000-0300-00008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14</xdr:row>
          <xdr:rowOff>381000</xdr:rowOff>
        </xdr:from>
        <xdr:to>
          <xdr:col>2</xdr:col>
          <xdr:colOff>561975</xdr:colOff>
          <xdr:row>14</xdr:row>
          <xdr:rowOff>609600</xdr:rowOff>
        </xdr:to>
        <xdr:sp macro="" textlink="">
          <xdr:nvSpPr>
            <xdr:cNvPr id="15753" name="Check Box 393" hidden="1">
              <a:extLst>
                <a:ext uri="{63B3BB69-23CF-44E3-9099-C40C66FF867C}">
                  <a14:compatExt spid="_x0000_s15753"/>
                </a:ext>
                <a:ext uri="{FF2B5EF4-FFF2-40B4-BE49-F238E27FC236}">
                  <a16:creationId xmlns:a16="http://schemas.microsoft.com/office/drawing/2014/main" id="{00000000-0008-0000-0300-00008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52</xdr:row>
          <xdr:rowOff>219075</xdr:rowOff>
        </xdr:from>
        <xdr:to>
          <xdr:col>2</xdr:col>
          <xdr:colOff>523875</xdr:colOff>
          <xdr:row>53</xdr:row>
          <xdr:rowOff>0</xdr:rowOff>
        </xdr:to>
        <xdr:sp macro="" textlink="">
          <xdr:nvSpPr>
            <xdr:cNvPr id="15765" name="Check Box 405" hidden="1">
              <a:extLst>
                <a:ext uri="{63B3BB69-23CF-44E3-9099-C40C66FF867C}">
                  <a14:compatExt spid="_x0000_s15765"/>
                </a:ext>
                <a:ext uri="{FF2B5EF4-FFF2-40B4-BE49-F238E27FC236}">
                  <a16:creationId xmlns:a16="http://schemas.microsoft.com/office/drawing/2014/main" id="{00000000-0008-0000-0300-00009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5</xdr:row>
          <xdr:rowOff>257175</xdr:rowOff>
        </xdr:from>
        <xdr:to>
          <xdr:col>2</xdr:col>
          <xdr:colOff>533400</xdr:colOff>
          <xdr:row>5</xdr:row>
          <xdr:rowOff>485775</xdr:rowOff>
        </xdr:to>
        <xdr:sp macro="" textlink="">
          <xdr:nvSpPr>
            <xdr:cNvPr id="15767" name="Check Box 407" hidden="1">
              <a:extLst>
                <a:ext uri="{63B3BB69-23CF-44E3-9099-C40C66FF867C}">
                  <a14:compatExt spid="_x0000_s15767"/>
                </a:ext>
                <a:ext uri="{FF2B5EF4-FFF2-40B4-BE49-F238E27FC236}">
                  <a16:creationId xmlns:a16="http://schemas.microsoft.com/office/drawing/2014/main" id="{00000000-0008-0000-0300-00009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4</xdr:row>
          <xdr:rowOff>266700</xdr:rowOff>
        </xdr:from>
        <xdr:to>
          <xdr:col>2</xdr:col>
          <xdr:colOff>533400</xdr:colOff>
          <xdr:row>4</xdr:row>
          <xdr:rowOff>495300</xdr:rowOff>
        </xdr:to>
        <xdr:sp macro="" textlink="">
          <xdr:nvSpPr>
            <xdr:cNvPr id="15768" name="Check Box 408" hidden="1">
              <a:extLst>
                <a:ext uri="{63B3BB69-23CF-44E3-9099-C40C66FF867C}">
                  <a14:compatExt spid="_x0000_s15768"/>
                </a:ext>
                <a:ext uri="{FF2B5EF4-FFF2-40B4-BE49-F238E27FC236}">
                  <a16:creationId xmlns:a16="http://schemas.microsoft.com/office/drawing/2014/main" id="{00000000-0008-0000-0300-00009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9</xdr:row>
          <xdr:rowOff>342900</xdr:rowOff>
        </xdr:from>
        <xdr:to>
          <xdr:col>2</xdr:col>
          <xdr:colOff>533400</xdr:colOff>
          <xdr:row>9</xdr:row>
          <xdr:rowOff>571500</xdr:rowOff>
        </xdr:to>
        <xdr:sp macro="" textlink="">
          <xdr:nvSpPr>
            <xdr:cNvPr id="15770" name="Check Box 410" hidden="1">
              <a:extLst>
                <a:ext uri="{63B3BB69-23CF-44E3-9099-C40C66FF867C}">
                  <a14:compatExt spid="_x0000_s15770"/>
                </a:ext>
                <a:ext uri="{FF2B5EF4-FFF2-40B4-BE49-F238E27FC236}">
                  <a16:creationId xmlns:a16="http://schemas.microsoft.com/office/drawing/2014/main" id="{00000000-0008-0000-0300-00009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10</xdr:row>
          <xdr:rowOff>66675</xdr:rowOff>
        </xdr:from>
        <xdr:to>
          <xdr:col>2</xdr:col>
          <xdr:colOff>533400</xdr:colOff>
          <xdr:row>10</xdr:row>
          <xdr:rowOff>295275</xdr:rowOff>
        </xdr:to>
        <xdr:sp macro="" textlink="">
          <xdr:nvSpPr>
            <xdr:cNvPr id="15771" name="Check Box 411" hidden="1">
              <a:extLst>
                <a:ext uri="{63B3BB69-23CF-44E3-9099-C40C66FF867C}">
                  <a14:compatExt spid="_x0000_s15771"/>
                </a:ext>
                <a:ext uri="{FF2B5EF4-FFF2-40B4-BE49-F238E27FC236}">
                  <a16:creationId xmlns:a16="http://schemas.microsoft.com/office/drawing/2014/main" id="{00000000-0008-0000-0300-00009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11</xdr:row>
          <xdr:rowOff>142875</xdr:rowOff>
        </xdr:from>
        <xdr:to>
          <xdr:col>2</xdr:col>
          <xdr:colOff>533400</xdr:colOff>
          <xdr:row>11</xdr:row>
          <xdr:rowOff>371475</xdr:rowOff>
        </xdr:to>
        <xdr:sp macro="" textlink="">
          <xdr:nvSpPr>
            <xdr:cNvPr id="15772" name="Check Box 412" hidden="1">
              <a:extLst>
                <a:ext uri="{63B3BB69-23CF-44E3-9099-C40C66FF867C}">
                  <a14:compatExt spid="_x0000_s15772"/>
                </a:ext>
                <a:ext uri="{FF2B5EF4-FFF2-40B4-BE49-F238E27FC236}">
                  <a16:creationId xmlns:a16="http://schemas.microsoft.com/office/drawing/2014/main" id="{00000000-0008-0000-0300-00009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12</xdr:row>
          <xdr:rowOff>142875</xdr:rowOff>
        </xdr:from>
        <xdr:to>
          <xdr:col>2</xdr:col>
          <xdr:colOff>533400</xdr:colOff>
          <xdr:row>12</xdr:row>
          <xdr:rowOff>371475</xdr:rowOff>
        </xdr:to>
        <xdr:sp macro="" textlink="">
          <xdr:nvSpPr>
            <xdr:cNvPr id="15773" name="Check Box 413" hidden="1">
              <a:extLst>
                <a:ext uri="{63B3BB69-23CF-44E3-9099-C40C66FF867C}">
                  <a14:compatExt spid="_x0000_s15773"/>
                </a:ext>
                <a:ext uri="{FF2B5EF4-FFF2-40B4-BE49-F238E27FC236}">
                  <a16:creationId xmlns:a16="http://schemas.microsoft.com/office/drawing/2014/main" id="{00000000-0008-0000-0300-00009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xdr:row>
          <xdr:rowOff>28575</xdr:rowOff>
        </xdr:from>
        <xdr:to>
          <xdr:col>3</xdr:col>
          <xdr:colOff>371475</xdr:colOff>
          <xdr:row>4</xdr:row>
          <xdr:rowOff>0</xdr:rowOff>
        </xdr:to>
        <xdr:sp macro="" textlink="">
          <xdr:nvSpPr>
            <xdr:cNvPr id="15835" name="checkbox_D8" hidden="1">
              <a:extLst>
                <a:ext uri="{63B3BB69-23CF-44E3-9099-C40C66FF867C}">
                  <a14:compatExt spid="_x0000_s15835"/>
                </a:ext>
                <a:ext uri="{FF2B5EF4-FFF2-40B4-BE49-F238E27FC236}">
                  <a16:creationId xmlns:a16="http://schemas.microsoft.com/office/drawing/2014/main" id="{00000000-0008-0000-0300-0000DB3D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4</xdr:row>
          <xdr:rowOff>28575</xdr:rowOff>
        </xdr:from>
        <xdr:to>
          <xdr:col>3</xdr:col>
          <xdr:colOff>371475</xdr:colOff>
          <xdr:row>5</xdr:row>
          <xdr:rowOff>0</xdr:rowOff>
        </xdr:to>
        <xdr:sp macro="" textlink="">
          <xdr:nvSpPr>
            <xdr:cNvPr id="15836" name="checkbox_D9" hidden="1">
              <a:extLst>
                <a:ext uri="{63B3BB69-23CF-44E3-9099-C40C66FF867C}">
                  <a14:compatExt spid="_x0000_s15836"/>
                </a:ext>
                <a:ext uri="{FF2B5EF4-FFF2-40B4-BE49-F238E27FC236}">
                  <a16:creationId xmlns:a16="http://schemas.microsoft.com/office/drawing/2014/main" id="{00000000-0008-0000-0300-0000DC3D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5</xdr:row>
          <xdr:rowOff>28575</xdr:rowOff>
        </xdr:from>
        <xdr:to>
          <xdr:col>3</xdr:col>
          <xdr:colOff>371475</xdr:colOff>
          <xdr:row>6</xdr:row>
          <xdr:rowOff>0</xdr:rowOff>
        </xdr:to>
        <xdr:sp macro="" textlink="">
          <xdr:nvSpPr>
            <xdr:cNvPr id="15837" name="checkbox_D10" hidden="1">
              <a:extLst>
                <a:ext uri="{63B3BB69-23CF-44E3-9099-C40C66FF867C}">
                  <a14:compatExt spid="_x0000_s15837"/>
                </a:ext>
                <a:ext uri="{FF2B5EF4-FFF2-40B4-BE49-F238E27FC236}">
                  <a16:creationId xmlns:a16="http://schemas.microsoft.com/office/drawing/2014/main" id="{00000000-0008-0000-0300-0000DD3D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7</xdr:row>
          <xdr:rowOff>28575</xdr:rowOff>
        </xdr:from>
        <xdr:to>
          <xdr:col>3</xdr:col>
          <xdr:colOff>409575</xdr:colOff>
          <xdr:row>8</xdr:row>
          <xdr:rowOff>0</xdr:rowOff>
        </xdr:to>
        <xdr:sp macro="" textlink="">
          <xdr:nvSpPr>
            <xdr:cNvPr id="15842" name="checkbox_D12" hidden="1">
              <a:extLst>
                <a:ext uri="{63B3BB69-23CF-44E3-9099-C40C66FF867C}">
                  <a14:compatExt spid="_x0000_s15842"/>
                </a:ext>
                <a:ext uri="{FF2B5EF4-FFF2-40B4-BE49-F238E27FC236}">
                  <a16:creationId xmlns:a16="http://schemas.microsoft.com/office/drawing/2014/main" id="{00000000-0008-0000-0300-0000E23D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8</xdr:row>
          <xdr:rowOff>28575</xdr:rowOff>
        </xdr:from>
        <xdr:to>
          <xdr:col>3</xdr:col>
          <xdr:colOff>409575</xdr:colOff>
          <xdr:row>9</xdr:row>
          <xdr:rowOff>0</xdr:rowOff>
        </xdr:to>
        <xdr:sp macro="" textlink="">
          <xdr:nvSpPr>
            <xdr:cNvPr id="15843" name="checkbox_D13" hidden="1">
              <a:extLst>
                <a:ext uri="{63B3BB69-23CF-44E3-9099-C40C66FF867C}">
                  <a14:compatExt spid="_x0000_s15843"/>
                </a:ext>
                <a:ext uri="{FF2B5EF4-FFF2-40B4-BE49-F238E27FC236}">
                  <a16:creationId xmlns:a16="http://schemas.microsoft.com/office/drawing/2014/main" id="{00000000-0008-0000-0300-0000E33D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9</xdr:row>
          <xdr:rowOff>76200</xdr:rowOff>
        </xdr:from>
        <xdr:to>
          <xdr:col>3</xdr:col>
          <xdr:colOff>409575</xdr:colOff>
          <xdr:row>10</xdr:row>
          <xdr:rowOff>0</xdr:rowOff>
        </xdr:to>
        <xdr:sp macro="" textlink="">
          <xdr:nvSpPr>
            <xdr:cNvPr id="15844" name="checkbox_D14" hidden="1">
              <a:extLst>
                <a:ext uri="{63B3BB69-23CF-44E3-9099-C40C66FF867C}">
                  <a14:compatExt spid="_x0000_s15844"/>
                </a:ext>
                <a:ext uri="{FF2B5EF4-FFF2-40B4-BE49-F238E27FC236}">
                  <a16:creationId xmlns:a16="http://schemas.microsoft.com/office/drawing/2014/main" id="{00000000-0008-0000-0300-0000E43D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10</xdr:row>
          <xdr:rowOff>38100</xdr:rowOff>
        </xdr:from>
        <xdr:to>
          <xdr:col>3</xdr:col>
          <xdr:colOff>409575</xdr:colOff>
          <xdr:row>11</xdr:row>
          <xdr:rowOff>0</xdr:rowOff>
        </xdr:to>
        <xdr:sp macro="" textlink="">
          <xdr:nvSpPr>
            <xdr:cNvPr id="15845" name="checkbox_D15" hidden="1">
              <a:extLst>
                <a:ext uri="{63B3BB69-23CF-44E3-9099-C40C66FF867C}">
                  <a14:compatExt spid="_x0000_s15845"/>
                </a:ext>
                <a:ext uri="{FF2B5EF4-FFF2-40B4-BE49-F238E27FC236}">
                  <a16:creationId xmlns:a16="http://schemas.microsoft.com/office/drawing/2014/main" id="{00000000-0008-0000-0300-0000E53D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11</xdr:row>
          <xdr:rowOff>28575</xdr:rowOff>
        </xdr:from>
        <xdr:to>
          <xdr:col>3</xdr:col>
          <xdr:colOff>409575</xdr:colOff>
          <xdr:row>12</xdr:row>
          <xdr:rowOff>0</xdr:rowOff>
        </xdr:to>
        <xdr:sp macro="" textlink="">
          <xdr:nvSpPr>
            <xdr:cNvPr id="15846" name="checkbox_D16" hidden="1">
              <a:extLst>
                <a:ext uri="{63B3BB69-23CF-44E3-9099-C40C66FF867C}">
                  <a14:compatExt spid="_x0000_s15846"/>
                </a:ext>
                <a:ext uri="{FF2B5EF4-FFF2-40B4-BE49-F238E27FC236}">
                  <a16:creationId xmlns:a16="http://schemas.microsoft.com/office/drawing/2014/main" id="{00000000-0008-0000-0300-0000E63D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12</xdr:row>
          <xdr:rowOff>28575</xdr:rowOff>
        </xdr:from>
        <xdr:to>
          <xdr:col>3</xdr:col>
          <xdr:colOff>409575</xdr:colOff>
          <xdr:row>13</xdr:row>
          <xdr:rowOff>0</xdr:rowOff>
        </xdr:to>
        <xdr:sp macro="" textlink="">
          <xdr:nvSpPr>
            <xdr:cNvPr id="15847" name="checkbox_D17" hidden="1">
              <a:extLst>
                <a:ext uri="{63B3BB69-23CF-44E3-9099-C40C66FF867C}">
                  <a14:compatExt spid="_x0000_s15847"/>
                </a:ext>
                <a:ext uri="{FF2B5EF4-FFF2-40B4-BE49-F238E27FC236}">
                  <a16:creationId xmlns:a16="http://schemas.microsoft.com/office/drawing/2014/main" id="{00000000-0008-0000-0300-0000E73D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8</xdr:row>
          <xdr:rowOff>142875</xdr:rowOff>
        </xdr:from>
        <xdr:to>
          <xdr:col>2</xdr:col>
          <xdr:colOff>533400</xdr:colOff>
          <xdr:row>8</xdr:row>
          <xdr:rowOff>371475</xdr:rowOff>
        </xdr:to>
        <xdr:sp macro="" textlink="">
          <xdr:nvSpPr>
            <xdr:cNvPr id="15848" name="Check Box 488" hidden="1">
              <a:extLst>
                <a:ext uri="{63B3BB69-23CF-44E3-9099-C40C66FF867C}">
                  <a14:compatExt spid="_x0000_s15848"/>
                </a:ext>
                <a:ext uri="{FF2B5EF4-FFF2-40B4-BE49-F238E27FC236}">
                  <a16:creationId xmlns:a16="http://schemas.microsoft.com/office/drawing/2014/main" id="{00000000-0008-0000-0300-0000E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xdr:row>
          <xdr:rowOff>381000</xdr:rowOff>
        </xdr:from>
        <xdr:to>
          <xdr:col>3</xdr:col>
          <xdr:colOff>409575</xdr:colOff>
          <xdr:row>14</xdr:row>
          <xdr:rowOff>609600</xdr:rowOff>
        </xdr:to>
        <xdr:sp macro="" textlink="">
          <xdr:nvSpPr>
            <xdr:cNvPr id="15849" name="Check Box 489" hidden="1">
              <a:extLst>
                <a:ext uri="{63B3BB69-23CF-44E3-9099-C40C66FF867C}">
                  <a14:compatExt spid="_x0000_s15849"/>
                </a:ext>
                <a:ext uri="{FF2B5EF4-FFF2-40B4-BE49-F238E27FC236}">
                  <a16:creationId xmlns:a16="http://schemas.microsoft.com/office/drawing/2014/main" id="{00000000-0008-0000-0300-0000E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52</xdr:row>
          <xdr:rowOff>152400</xdr:rowOff>
        </xdr:from>
        <xdr:to>
          <xdr:col>4</xdr:col>
          <xdr:colOff>28575</xdr:colOff>
          <xdr:row>53</xdr:row>
          <xdr:rowOff>28575</xdr:rowOff>
        </xdr:to>
        <xdr:sp macro="" textlink="">
          <xdr:nvSpPr>
            <xdr:cNvPr id="15850" name="Check Box 490" hidden="1">
              <a:extLst>
                <a:ext uri="{63B3BB69-23CF-44E3-9099-C40C66FF867C}">
                  <a14:compatExt spid="_x0000_s15850"/>
                </a:ext>
                <a:ext uri="{FF2B5EF4-FFF2-40B4-BE49-F238E27FC236}">
                  <a16:creationId xmlns:a16="http://schemas.microsoft.com/office/drawing/2014/main" id="{00000000-0008-0000-0300-0000E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52</xdr:row>
          <xdr:rowOff>219075</xdr:rowOff>
        </xdr:from>
        <xdr:to>
          <xdr:col>5</xdr:col>
          <xdr:colOff>28575</xdr:colOff>
          <xdr:row>53</xdr:row>
          <xdr:rowOff>0</xdr:rowOff>
        </xdr:to>
        <xdr:sp macro="" textlink="">
          <xdr:nvSpPr>
            <xdr:cNvPr id="15851" name="Check Box 491" hidden="1">
              <a:extLst>
                <a:ext uri="{63B3BB69-23CF-44E3-9099-C40C66FF867C}">
                  <a14:compatExt spid="_x0000_s15851"/>
                </a:ext>
                <a:ext uri="{FF2B5EF4-FFF2-40B4-BE49-F238E27FC236}">
                  <a16:creationId xmlns:a16="http://schemas.microsoft.com/office/drawing/2014/main" id="{00000000-0008-0000-0300-0000E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xdr:row>
          <xdr:rowOff>180975</xdr:rowOff>
        </xdr:from>
        <xdr:to>
          <xdr:col>5</xdr:col>
          <xdr:colOff>114300</xdr:colOff>
          <xdr:row>4</xdr:row>
          <xdr:rowOff>0</xdr:rowOff>
        </xdr:to>
        <xdr:sp macro="" textlink="">
          <xdr:nvSpPr>
            <xdr:cNvPr id="15852" name="checkbox_E8" hidden="1">
              <a:extLst>
                <a:ext uri="{63B3BB69-23CF-44E3-9099-C40C66FF867C}">
                  <a14:compatExt spid="_x0000_s15852"/>
                </a:ext>
                <a:ext uri="{FF2B5EF4-FFF2-40B4-BE49-F238E27FC236}">
                  <a16:creationId xmlns:a16="http://schemas.microsoft.com/office/drawing/2014/main" id="{00000000-0008-0000-0300-0000EC3D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xdr:row>
          <xdr:rowOff>752475</xdr:rowOff>
        </xdr:from>
        <xdr:to>
          <xdr:col>5</xdr:col>
          <xdr:colOff>114300</xdr:colOff>
          <xdr:row>5</xdr:row>
          <xdr:rowOff>0</xdr:rowOff>
        </xdr:to>
        <xdr:sp macro="" textlink="">
          <xdr:nvSpPr>
            <xdr:cNvPr id="15853" name="checkbox_E9" hidden="1">
              <a:extLst>
                <a:ext uri="{63B3BB69-23CF-44E3-9099-C40C66FF867C}">
                  <a14:compatExt spid="_x0000_s15853"/>
                </a:ext>
                <a:ext uri="{FF2B5EF4-FFF2-40B4-BE49-F238E27FC236}">
                  <a16:creationId xmlns:a16="http://schemas.microsoft.com/office/drawing/2014/main" id="{00000000-0008-0000-0300-0000ED3D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xdr:row>
          <xdr:rowOff>752475</xdr:rowOff>
        </xdr:from>
        <xdr:to>
          <xdr:col>5</xdr:col>
          <xdr:colOff>114300</xdr:colOff>
          <xdr:row>6</xdr:row>
          <xdr:rowOff>0</xdr:rowOff>
        </xdr:to>
        <xdr:sp macro="" textlink="">
          <xdr:nvSpPr>
            <xdr:cNvPr id="15854" name="checkbox_E10" hidden="1">
              <a:extLst>
                <a:ext uri="{63B3BB69-23CF-44E3-9099-C40C66FF867C}">
                  <a14:compatExt spid="_x0000_s15854"/>
                </a:ext>
                <a:ext uri="{FF2B5EF4-FFF2-40B4-BE49-F238E27FC236}">
                  <a16:creationId xmlns:a16="http://schemas.microsoft.com/office/drawing/2014/main" id="{00000000-0008-0000-0300-0000EE3D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6</xdr:row>
          <xdr:rowOff>180975</xdr:rowOff>
        </xdr:from>
        <xdr:to>
          <xdr:col>5</xdr:col>
          <xdr:colOff>104775</xdr:colOff>
          <xdr:row>8</xdr:row>
          <xdr:rowOff>0</xdr:rowOff>
        </xdr:to>
        <xdr:sp macro="" textlink="">
          <xdr:nvSpPr>
            <xdr:cNvPr id="15855" name="checkbox_E12" hidden="1">
              <a:extLst>
                <a:ext uri="{63B3BB69-23CF-44E3-9099-C40C66FF867C}">
                  <a14:compatExt spid="_x0000_s15855"/>
                </a:ext>
                <a:ext uri="{FF2B5EF4-FFF2-40B4-BE49-F238E27FC236}">
                  <a16:creationId xmlns:a16="http://schemas.microsoft.com/office/drawing/2014/main" id="{00000000-0008-0000-0300-0000EF3D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xdr:row>
          <xdr:rowOff>342900</xdr:rowOff>
        </xdr:from>
        <xdr:to>
          <xdr:col>5</xdr:col>
          <xdr:colOff>104775</xdr:colOff>
          <xdr:row>9</xdr:row>
          <xdr:rowOff>0</xdr:rowOff>
        </xdr:to>
        <xdr:sp macro="" textlink="">
          <xdr:nvSpPr>
            <xdr:cNvPr id="15856" name="checkbox_E13" hidden="1">
              <a:extLst>
                <a:ext uri="{63B3BB69-23CF-44E3-9099-C40C66FF867C}">
                  <a14:compatExt spid="_x0000_s15856"/>
                </a:ext>
                <a:ext uri="{FF2B5EF4-FFF2-40B4-BE49-F238E27FC236}">
                  <a16:creationId xmlns:a16="http://schemas.microsoft.com/office/drawing/2014/main" id="{00000000-0008-0000-0300-0000F03D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8</xdr:row>
          <xdr:rowOff>561975</xdr:rowOff>
        </xdr:from>
        <xdr:to>
          <xdr:col>5</xdr:col>
          <xdr:colOff>104775</xdr:colOff>
          <xdr:row>10</xdr:row>
          <xdr:rowOff>0</xdr:rowOff>
        </xdr:to>
        <xdr:sp macro="" textlink="">
          <xdr:nvSpPr>
            <xdr:cNvPr id="15857" name="checkbox_E14" hidden="1">
              <a:extLst>
                <a:ext uri="{63B3BB69-23CF-44E3-9099-C40C66FF867C}">
                  <a14:compatExt spid="_x0000_s15857"/>
                </a:ext>
                <a:ext uri="{FF2B5EF4-FFF2-40B4-BE49-F238E27FC236}">
                  <a16:creationId xmlns:a16="http://schemas.microsoft.com/office/drawing/2014/main" id="{00000000-0008-0000-0300-0000F13D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10</xdr:row>
          <xdr:rowOff>0</xdr:rowOff>
        </xdr:from>
        <xdr:to>
          <xdr:col>5</xdr:col>
          <xdr:colOff>104775</xdr:colOff>
          <xdr:row>11</xdr:row>
          <xdr:rowOff>0</xdr:rowOff>
        </xdr:to>
        <xdr:sp macro="" textlink="">
          <xdr:nvSpPr>
            <xdr:cNvPr id="15858" name="checkbox_E15" hidden="1">
              <a:extLst>
                <a:ext uri="{63B3BB69-23CF-44E3-9099-C40C66FF867C}">
                  <a14:compatExt spid="_x0000_s15858"/>
                </a:ext>
                <a:ext uri="{FF2B5EF4-FFF2-40B4-BE49-F238E27FC236}">
                  <a16:creationId xmlns:a16="http://schemas.microsoft.com/office/drawing/2014/main" id="{00000000-0008-0000-0300-0000F23D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10</xdr:row>
          <xdr:rowOff>333375</xdr:rowOff>
        </xdr:from>
        <xdr:to>
          <xdr:col>5</xdr:col>
          <xdr:colOff>104775</xdr:colOff>
          <xdr:row>12</xdr:row>
          <xdr:rowOff>0</xdr:rowOff>
        </xdr:to>
        <xdr:sp macro="" textlink="">
          <xdr:nvSpPr>
            <xdr:cNvPr id="15859" name="checkbox_E16" hidden="1">
              <a:extLst>
                <a:ext uri="{63B3BB69-23CF-44E3-9099-C40C66FF867C}">
                  <a14:compatExt spid="_x0000_s15859"/>
                </a:ext>
                <a:ext uri="{FF2B5EF4-FFF2-40B4-BE49-F238E27FC236}">
                  <a16:creationId xmlns:a16="http://schemas.microsoft.com/office/drawing/2014/main" id="{00000000-0008-0000-0300-0000F33D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11</xdr:row>
          <xdr:rowOff>561975</xdr:rowOff>
        </xdr:from>
        <xdr:to>
          <xdr:col>5</xdr:col>
          <xdr:colOff>104775</xdr:colOff>
          <xdr:row>13</xdr:row>
          <xdr:rowOff>0</xdr:rowOff>
        </xdr:to>
        <xdr:sp macro="" textlink="">
          <xdr:nvSpPr>
            <xdr:cNvPr id="15860" name="checkbox_E17" hidden="1">
              <a:extLst>
                <a:ext uri="{63B3BB69-23CF-44E3-9099-C40C66FF867C}">
                  <a14:compatExt spid="_x0000_s15860"/>
                </a:ext>
                <a:ext uri="{FF2B5EF4-FFF2-40B4-BE49-F238E27FC236}">
                  <a16:creationId xmlns:a16="http://schemas.microsoft.com/office/drawing/2014/main" id="{00000000-0008-0000-0300-0000F43D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14</xdr:row>
          <xdr:rowOff>381000</xdr:rowOff>
        </xdr:from>
        <xdr:to>
          <xdr:col>5</xdr:col>
          <xdr:colOff>0</xdr:colOff>
          <xdr:row>14</xdr:row>
          <xdr:rowOff>609600</xdr:rowOff>
        </xdr:to>
        <xdr:sp macro="" textlink="">
          <xdr:nvSpPr>
            <xdr:cNvPr id="15861" name="Check Box 501" hidden="1">
              <a:extLst>
                <a:ext uri="{63B3BB69-23CF-44E3-9099-C40C66FF867C}">
                  <a14:compatExt spid="_x0000_s15861"/>
                </a:ext>
                <a:ext uri="{FF2B5EF4-FFF2-40B4-BE49-F238E27FC236}">
                  <a16:creationId xmlns:a16="http://schemas.microsoft.com/office/drawing/2014/main" id="{00000000-0008-0000-0300-0000F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57</xdr:row>
          <xdr:rowOff>0</xdr:rowOff>
        </xdr:from>
        <xdr:to>
          <xdr:col>3</xdr:col>
          <xdr:colOff>0</xdr:colOff>
          <xdr:row>58</xdr:row>
          <xdr:rowOff>0</xdr:rowOff>
        </xdr:to>
        <xdr:sp macro="" textlink="">
          <xdr:nvSpPr>
            <xdr:cNvPr id="15865" name="checkbox_C42" hidden="1">
              <a:extLst>
                <a:ext uri="{63B3BB69-23CF-44E3-9099-C40C66FF867C}">
                  <a14:compatExt spid="_x0000_s15865"/>
                </a:ext>
                <a:ext uri="{FF2B5EF4-FFF2-40B4-BE49-F238E27FC236}">
                  <a16:creationId xmlns:a16="http://schemas.microsoft.com/office/drawing/2014/main" id="{00000000-0008-0000-0300-0000F93D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58</xdr:row>
          <xdr:rowOff>0</xdr:rowOff>
        </xdr:from>
        <xdr:to>
          <xdr:col>3</xdr:col>
          <xdr:colOff>0</xdr:colOff>
          <xdr:row>59</xdr:row>
          <xdr:rowOff>0</xdr:rowOff>
        </xdr:to>
        <xdr:sp macro="" textlink="">
          <xdr:nvSpPr>
            <xdr:cNvPr id="15866" name="checkbox_C43" hidden="1">
              <a:extLst>
                <a:ext uri="{63B3BB69-23CF-44E3-9099-C40C66FF867C}">
                  <a14:compatExt spid="_x0000_s15866"/>
                </a:ext>
                <a:ext uri="{FF2B5EF4-FFF2-40B4-BE49-F238E27FC236}">
                  <a16:creationId xmlns:a16="http://schemas.microsoft.com/office/drawing/2014/main" id="{00000000-0008-0000-0300-0000FA3D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59</xdr:row>
          <xdr:rowOff>0</xdr:rowOff>
        </xdr:from>
        <xdr:to>
          <xdr:col>3</xdr:col>
          <xdr:colOff>0</xdr:colOff>
          <xdr:row>60</xdr:row>
          <xdr:rowOff>0</xdr:rowOff>
        </xdr:to>
        <xdr:sp macro="" textlink="">
          <xdr:nvSpPr>
            <xdr:cNvPr id="15867" name="checkbox_C44" hidden="1">
              <a:extLst>
                <a:ext uri="{63B3BB69-23CF-44E3-9099-C40C66FF867C}">
                  <a14:compatExt spid="_x0000_s15867"/>
                </a:ext>
                <a:ext uri="{FF2B5EF4-FFF2-40B4-BE49-F238E27FC236}">
                  <a16:creationId xmlns:a16="http://schemas.microsoft.com/office/drawing/2014/main" id="{00000000-0008-0000-0300-0000FB3D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60</xdr:row>
          <xdr:rowOff>0</xdr:rowOff>
        </xdr:from>
        <xdr:to>
          <xdr:col>3</xdr:col>
          <xdr:colOff>0</xdr:colOff>
          <xdr:row>61</xdr:row>
          <xdr:rowOff>0</xdr:rowOff>
        </xdr:to>
        <xdr:sp macro="" textlink="">
          <xdr:nvSpPr>
            <xdr:cNvPr id="15868" name="checkbox_C45" hidden="1">
              <a:extLst>
                <a:ext uri="{63B3BB69-23CF-44E3-9099-C40C66FF867C}">
                  <a14:compatExt spid="_x0000_s15868"/>
                </a:ext>
                <a:ext uri="{FF2B5EF4-FFF2-40B4-BE49-F238E27FC236}">
                  <a16:creationId xmlns:a16="http://schemas.microsoft.com/office/drawing/2014/main" id="{00000000-0008-0000-0300-0000FC3D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61</xdr:row>
          <xdr:rowOff>0</xdr:rowOff>
        </xdr:from>
        <xdr:to>
          <xdr:col>3</xdr:col>
          <xdr:colOff>0</xdr:colOff>
          <xdr:row>62</xdr:row>
          <xdr:rowOff>0</xdr:rowOff>
        </xdr:to>
        <xdr:sp macro="" textlink="">
          <xdr:nvSpPr>
            <xdr:cNvPr id="15869" name="checkbox_C46" hidden="1">
              <a:extLst>
                <a:ext uri="{63B3BB69-23CF-44E3-9099-C40C66FF867C}">
                  <a14:compatExt spid="_x0000_s15869"/>
                </a:ext>
                <a:ext uri="{FF2B5EF4-FFF2-40B4-BE49-F238E27FC236}">
                  <a16:creationId xmlns:a16="http://schemas.microsoft.com/office/drawing/2014/main" id="{00000000-0008-0000-0300-0000FD3D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0</xdr:colOff>
          <xdr:row>63</xdr:row>
          <xdr:rowOff>0</xdr:rowOff>
        </xdr:to>
        <xdr:sp macro="" textlink="">
          <xdr:nvSpPr>
            <xdr:cNvPr id="15870" name="checkbox_C47" hidden="1">
              <a:extLst>
                <a:ext uri="{63B3BB69-23CF-44E3-9099-C40C66FF867C}">
                  <a14:compatExt spid="_x0000_s15870"/>
                </a:ext>
                <a:ext uri="{FF2B5EF4-FFF2-40B4-BE49-F238E27FC236}">
                  <a16:creationId xmlns:a16="http://schemas.microsoft.com/office/drawing/2014/main" id="{00000000-0008-0000-0300-0000FE3D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63</xdr:row>
          <xdr:rowOff>0</xdr:rowOff>
        </xdr:from>
        <xdr:to>
          <xdr:col>3</xdr:col>
          <xdr:colOff>0</xdr:colOff>
          <xdr:row>64</xdr:row>
          <xdr:rowOff>0</xdr:rowOff>
        </xdr:to>
        <xdr:sp macro="" textlink="">
          <xdr:nvSpPr>
            <xdr:cNvPr id="15871" name="checkbox_C48" hidden="1">
              <a:extLst>
                <a:ext uri="{63B3BB69-23CF-44E3-9099-C40C66FF867C}">
                  <a14:compatExt spid="_x0000_s15871"/>
                </a:ext>
                <a:ext uri="{FF2B5EF4-FFF2-40B4-BE49-F238E27FC236}">
                  <a16:creationId xmlns:a16="http://schemas.microsoft.com/office/drawing/2014/main" id="{00000000-0008-0000-0300-0000FF3D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64</xdr:row>
          <xdr:rowOff>0</xdr:rowOff>
        </xdr:from>
        <xdr:to>
          <xdr:col>3</xdr:col>
          <xdr:colOff>0</xdr:colOff>
          <xdr:row>65</xdr:row>
          <xdr:rowOff>190500</xdr:rowOff>
        </xdr:to>
        <xdr:sp macro="" textlink="">
          <xdr:nvSpPr>
            <xdr:cNvPr id="15872" name="checkbox_C49" hidden="1">
              <a:extLst>
                <a:ext uri="{63B3BB69-23CF-44E3-9099-C40C66FF867C}">
                  <a14:compatExt spid="_x0000_s15872"/>
                </a:ext>
                <a:ext uri="{FF2B5EF4-FFF2-40B4-BE49-F238E27FC236}">
                  <a16:creationId xmlns:a16="http://schemas.microsoft.com/office/drawing/2014/main" id="{00000000-0008-0000-0300-000000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65</xdr:row>
          <xdr:rowOff>0</xdr:rowOff>
        </xdr:from>
        <xdr:to>
          <xdr:col>3</xdr:col>
          <xdr:colOff>0</xdr:colOff>
          <xdr:row>66</xdr:row>
          <xdr:rowOff>0</xdr:rowOff>
        </xdr:to>
        <xdr:sp macro="" textlink="">
          <xdr:nvSpPr>
            <xdr:cNvPr id="15873" name="checkbox_C50" hidden="1">
              <a:extLst>
                <a:ext uri="{63B3BB69-23CF-44E3-9099-C40C66FF867C}">
                  <a14:compatExt spid="_x0000_s15873"/>
                </a:ext>
                <a:ext uri="{FF2B5EF4-FFF2-40B4-BE49-F238E27FC236}">
                  <a16:creationId xmlns:a16="http://schemas.microsoft.com/office/drawing/2014/main" id="{00000000-0008-0000-0300-000001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4</xdr:col>
          <xdr:colOff>0</xdr:colOff>
          <xdr:row>58</xdr:row>
          <xdr:rowOff>0</xdr:rowOff>
        </xdr:to>
        <xdr:sp macro="" textlink="">
          <xdr:nvSpPr>
            <xdr:cNvPr id="15874" name="checkbox_D42" hidden="1">
              <a:extLst>
                <a:ext uri="{63B3BB69-23CF-44E3-9099-C40C66FF867C}">
                  <a14:compatExt spid="_x0000_s15874"/>
                </a:ext>
                <a:ext uri="{FF2B5EF4-FFF2-40B4-BE49-F238E27FC236}">
                  <a16:creationId xmlns:a16="http://schemas.microsoft.com/office/drawing/2014/main" id="{00000000-0008-0000-0300-000002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0</xdr:rowOff>
        </xdr:from>
        <xdr:to>
          <xdr:col>4</xdr:col>
          <xdr:colOff>0</xdr:colOff>
          <xdr:row>59</xdr:row>
          <xdr:rowOff>0</xdr:rowOff>
        </xdr:to>
        <xdr:sp macro="" textlink="">
          <xdr:nvSpPr>
            <xdr:cNvPr id="15875" name="checkbox_D43" hidden="1">
              <a:extLst>
                <a:ext uri="{63B3BB69-23CF-44E3-9099-C40C66FF867C}">
                  <a14:compatExt spid="_x0000_s15875"/>
                </a:ext>
                <a:ext uri="{FF2B5EF4-FFF2-40B4-BE49-F238E27FC236}">
                  <a16:creationId xmlns:a16="http://schemas.microsoft.com/office/drawing/2014/main" id="{00000000-0008-0000-0300-000003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0</xdr:rowOff>
        </xdr:from>
        <xdr:to>
          <xdr:col>4</xdr:col>
          <xdr:colOff>0</xdr:colOff>
          <xdr:row>60</xdr:row>
          <xdr:rowOff>0</xdr:rowOff>
        </xdr:to>
        <xdr:sp macro="" textlink="">
          <xdr:nvSpPr>
            <xdr:cNvPr id="15876" name="checkbox_D44" hidden="1">
              <a:extLst>
                <a:ext uri="{63B3BB69-23CF-44E3-9099-C40C66FF867C}">
                  <a14:compatExt spid="_x0000_s15876"/>
                </a:ext>
                <a:ext uri="{FF2B5EF4-FFF2-40B4-BE49-F238E27FC236}">
                  <a16:creationId xmlns:a16="http://schemas.microsoft.com/office/drawing/2014/main" id="{00000000-0008-0000-0300-000004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0</xdr:rowOff>
        </xdr:from>
        <xdr:to>
          <xdr:col>4</xdr:col>
          <xdr:colOff>0</xdr:colOff>
          <xdr:row>61</xdr:row>
          <xdr:rowOff>0</xdr:rowOff>
        </xdr:to>
        <xdr:sp macro="" textlink="">
          <xdr:nvSpPr>
            <xdr:cNvPr id="15877" name="checkbox_D45" hidden="1">
              <a:extLst>
                <a:ext uri="{63B3BB69-23CF-44E3-9099-C40C66FF867C}">
                  <a14:compatExt spid="_x0000_s15877"/>
                </a:ext>
                <a:ext uri="{FF2B5EF4-FFF2-40B4-BE49-F238E27FC236}">
                  <a16:creationId xmlns:a16="http://schemas.microsoft.com/office/drawing/2014/main" id="{00000000-0008-0000-0300-000005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0</xdr:rowOff>
        </xdr:from>
        <xdr:to>
          <xdr:col>4</xdr:col>
          <xdr:colOff>0</xdr:colOff>
          <xdr:row>62</xdr:row>
          <xdr:rowOff>0</xdr:rowOff>
        </xdr:to>
        <xdr:sp macro="" textlink="">
          <xdr:nvSpPr>
            <xdr:cNvPr id="15878" name="checkbox_D46" hidden="1">
              <a:extLst>
                <a:ext uri="{63B3BB69-23CF-44E3-9099-C40C66FF867C}">
                  <a14:compatExt spid="_x0000_s15878"/>
                </a:ext>
                <a:ext uri="{FF2B5EF4-FFF2-40B4-BE49-F238E27FC236}">
                  <a16:creationId xmlns:a16="http://schemas.microsoft.com/office/drawing/2014/main" id="{00000000-0008-0000-0300-000006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0</xdr:rowOff>
        </xdr:from>
        <xdr:to>
          <xdr:col>4</xdr:col>
          <xdr:colOff>0</xdr:colOff>
          <xdr:row>63</xdr:row>
          <xdr:rowOff>0</xdr:rowOff>
        </xdr:to>
        <xdr:sp macro="" textlink="">
          <xdr:nvSpPr>
            <xdr:cNvPr id="15879" name="checkbox_D47" hidden="1">
              <a:extLst>
                <a:ext uri="{63B3BB69-23CF-44E3-9099-C40C66FF867C}">
                  <a14:compatExt spid="_x0000_s15879"/>
                </a:ext>
                <a:ext uri="{FF2B5EF4-FFF2-40B4-BE49-F238E27FC236}">
                  <a16:creationId xmlns:a16="http://schemas.microsoft.com/office/drawing/2014/main" id="{00000000-0008-0000-0300-000007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4</xdr:col>
          <xdr:colOff>0</xdr:colOff>
          <xdr:row>64</xdr:row>
          <xdr:rowOff>0</xdr:rowOff>
        </xdr:to>
        <xdr:sp macro="" textlink="">
          <xdr:nvSpPr>
            <xdr:cNvPr id="15880" name="checkbox_D48" hidden="1">
              <a:extLst>
                <a:ext uri="{63B3BB69-23CF-44E3-9099-C40C66FF867C}">
                  <a14:compatExt spid="_x0000_s15880"/>
                </a:ext>
                <a:ext uri="{FF2B5EF4-FFF2-40B4-BE49-F238E27FC236}">
                  <a16:creationId xmlns:a16="http://schemas.microsoft.com/office/drawing/2014/main" id="{00000000-0008-0000-0300-000008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64</xdr:row>
          <xdr:rowOff>0</xdr:rowOff>
        </xdr:from>
        <xdr:to>
          <xdr:col>4</xdr:col>
          <xdr:colOff>0</xdr:colOff>
          <xdr:row>65</xdr:row>
          <xdr:rowOff>190500</xdr:rowOff>
        </xdr:to>
        <xdr:sp macro="" textlink="">
          <xdr:nvSpPr>
            <xdr:cNvPr id="15881" name="checkbox_D49" hidden="1">
              <a:extLst>
                <a:ext uri="{63B3BB69-23CF-44E3-9099-C40C66FF867C}">
                  <a14:compatExt spid="_x0000_s15881"/>
                </a:ext>
                <a:ext uri="{FF2B5EF4-FFF2-40B4-BE49-F238E27FC236}">
                  <a16:creationId xmlns:a16="http://schemas.microsoft.com/office/drawing/2014/main" id="{00000000-0008-0000-0300-000009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4</xdr:col>
          <xdr:colOff>0</xdr:colOff>
          <xdr:row>66</xdr:row>
          <xdr:rowOff>0</xdr:rowOff>
        </xdr:to>
        <xdr:sp macro="" textlink="">
          <xdr:nvSpPr>
            <xdr:cNvPr id="15882" name="checkbox_D50" hidden="1">
              <a:extLst>
                <a:ext uri="{63B3BB69-23CF-44E3-9099-C40C66FF867C}">
                  <a14:compatExt spid="_x0000_s15882"/>
                </a:ext>
                <a:ext uri="{FF2B5EF4-FFF2-40B4-BE49-F238E27FC236}">
                  <a16:creationId xmlns:a16="http://schemas.microsoft.com/office/drawing/2014/main" id="{00000000-0008-0000-0300-00000A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57</xdr:row>
          <xdr:rowOff>0</xdr:rowOff>
        </xdr:from>
        <xdr:to>
          <xdr:col>5</xdr:col>
          <xdr:colOff>0</xdr:colOff>
          <xdr:row>58</xdr:row>
          <xdr:rowOff>0</xdr:rowOff>
        </xdr:to>
        <xdr:sp macro="" textlink="">
          <xdr:nvSpPr>
            <xdr:cNvPr id="15883" name="checkbox_E42" hidden="1">
              <a:extLst>
                <a:ext uri="{63B3BB69-23CF-44E3-9099-C40C66FF867C}">
                  <a14:compatExt spid="_x0000_s15883"/>
                </a:ext>
                <a:ext uri="{FF2B5EF4-FFF2-40B4-BE49-F238E27FC236}">
                  <a16:creationId xmlns:a16="http://schemas.microsoft.com/office/drawing/2014/main" id="{00000000-0008-0000-0300-00000B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58</xdr:row>
          <xdr:rowOff>0</xdr:rowOff>
        </xdr:from>
        <xdr:to>
          <xdr:col>5</xdr:col>
          <xdr:colOff>0</xdr:colOff>
          <xdr:row>59</xdr:row>
          <xdr:rowOff>0</xdr:rowOff>
        </xdr:to>
        <xdr:sp macro="" textlink="">
          <xdr:nvSpPr>
            <xdr:cNvPr id="15884" name="checkbox_E43" hidden="1">
              <a:extLst>
                <a:ext uri="{63B3BB69-23CF-44E3-9099-C40C66FF867C}">
                  <a14:compatExt spid="_x0000_s15884"/>
                </a:ext>
                <a:ext uri="{FF2B5EF4-FFF2-40B4-BE49-F238E27FC236}">
                  <a16:creationId xmlns:a16="http://schemas.microsoft.com/office/drawing/2014/main" id="{00000000-0008-0000-0300-00000C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59</xdr:row>
          <xdr:rowOff>0</xdr:rowOff>
        </xdr:from>
        <xdr:to>
          <xdr:col>5</xdr:col>
          <xdr:colOff>0</xdr:colOff>
          <xdr:row>60</xdr:row>
          <xdr:rowOff>0</xdr:rowOff>
        </xdr:to>
        <xdr:sp macro="" textlink="">
          <xdr:nvSpPr>
            <xdr:cNvPr id="15885" name="checkbox_E44" hidden="1">
              <a:extLst>
                <a:ext uri="{63B3BB69-23CF-44E3-9099-C40C66FF867C}">
                  <a14:compatExt spid="_x0000_s15885"/>
                </a:ext>
                <a:ext uri="{FF2B5EF4-FFF2-40B4-BE49-F238E27FC236}">
                  <a16:creationId xmlns:a16="http://schemas.microsoft.com/office/drawing/2014/main" id="{00000000-0008-0000-0300-00000D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60</xdr:row>
          <xdr:rowOff>0</xdr:rowOff>
        </xdr:from>
        <xdr:to>
          <xdr:col>5</xdr:col>
          <xdr:colOff>0</xdr:colOff>
          <xdr:row>61</xdr:row>
          <xdr:rowOff>0</xdr:rowOff>
        </xdr:to>
        <xdr:sp macro="" textlink="">
          <xdr:nvSpPr>
            <xdr:cNvPr id="15886" name="checkbox_E45" hidden="1">
              <a:extLst>
                <a:ext uri="{63B3BB69-23CF-44E3-9099-C40C66FF867C}">
                  <a14:compatExt spid="_x0000_s15886"/>
                </a:ext>
                <a:ext uri="{FF2B5EF4-FFF2-40B4-BE49-F238E27FC236}">
                  <a16:creationId xmlns:a16="http://schemas.microsoft.com/office/drawing/2014/main" id="{00000000-0008-0000-0300-00000E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0</xdr:rowOff>
        </xdr:from>
        <xdr:to>
          <xdr:col>5</xdr:col>
          <xdr:colOff>0</xdr:colOff>
          <xdr:row>62</xdr:row>
          <xdr:rowOff>0</xdr:rowOff>
        </xdr:to>
        <xdr:sp macro="" textlink="">
          <xdr:nvSpPr>
            <xdr:cNvPr id="15887" name="checkbox_E46" hidden="1">
              <a:extLst>
                <a:ext uri="{63B3BB69-23CF-44E3-9099-C40C66FF867C}">
                  <a14:compatExt spid="_x0000_s15887"/>
                </a:ext>
                <a:ext uri="{FF2B5EF4-FFF2-40B4-BE49-F238E27FC236}">
                  <a16:creationId xmlns:a16="http://schemas.microsoft.com/office/drawing/2014/main" id="{00000000-0008-0000-0300-00000F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5</xdr:col>
          <xdr:colOff>0</xdr:colOff>
          <xdr:row>63</xdr:row>
          <xdr:rowOff>0</xdr:rowOff>
        </xdr:to>
        <xdr:sp macro="" textlink="">
          <xdr:nvSpPr>
            <xdr:cNvPr id="15888" name="checkbox_E47" hidden="1">
              <a:extLst>
                <a:ext uri="{63B3BB69-23CF-44E3-9099-C40C66FF867C}">
                  <a14:compatExt spid="_x0000_s15888"/>
                </a:ext>
                <a:ext uri="{FF2B5EF4-FFF2-40B4-BE49-F238E27FC236}">
                  <a16:creationId xmlns:a16="http://schemas.microsoft.com/office/drawing/2014/main" id="{00000000-0008-0000-0300-000010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0</xdr:rowOff>
        </xdr:from>
        <xdr:to>
          <xdr:col>5</xdr:col>
          <xdr:colOff>0</xdr:colOff>
          <xdr:row>64</xdr:row>
          <xdr:rowOff>0</xdr:rowOff>
        </xdr:to>
        <xdr:sp macro="" textlink="">
          <xdr:nvSpPr>
            <xdr:cNvPr id="15889" name="checkbox_E48" hidden="1">
              <a:extLst>
                <a:ext uri="{63B3BB69-23CF-44E3-9099-C40C66FF867C}">
                  <a14:compatExt spid="_x0000_s15889"/>
                </a:ext>
                <a:ext uri="{FF2B5EF4-FFF2-40B4-BE49-F238E27FC236}">
                  <a16:creationId xmlns:a16="http://schemas.microsoft.com/office/drawing/2014/main" id="{00000000-0008-0000-0300-000011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5</xdr:col>
          <xdr:colOff>0</xdr:colOff>
          <xdr:row>65</xdr:row>
          <xdr:rowOff>190500</xdr:rowOff>
        </xdr:to>
        <xdr:sp macro="" textlink="">
          <xdr:nvSpPr>
            <xdr:cNvPr id="15890" name="checkbox_E49" hidden="1">
              <a:extLst>
                <a:ext uri="{63B3BB69-23CF-44E3-9099-C40C66FF867C}">
                  <a14:compatExt spid="_x0000_s15890"/>
                </a:ext>
                <a:ext uri="{FF2B5EF4-FFF2-40B4-BE49-F238E27FC236}">
                  <a16:creationId xmlns:a16="http://schemas.microsoft.com/office/drawing/2014/main" id="{00000000-0008-0000-0300-000012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0</xdr:rowOff>
        </xdr:from>
        <xdr:to>
          <xdr:col>5</xdr:col>
          <xdr:colOff>0</xdr:colOff>
          <xdr:row>66</xdr:row>
          <xdr:rowOff>0</xdr:rowOff>
        </xdr:to>
        <xdr:sp macro="" textlink="">
          <xdr:nvSpPr>
            <xdr:cNvPr id="15891" name="checkbox_E50" hidden="1">
              <a:extLst>
                <a:ext uri="{63B3BB69-23CF-44E3-9099-C40C66FF867C}">
                  <a14:compatExt spid="_x0000_s15891"/>
                </a:ext>
                <a:ext uri="{FF2B5EF4-FFF2-40B4-BE49-F238E27FC236}">
                  <a16:creationId xmlns:a16="http://schemas.microsoft.com/office/drawing/2014/main" id="{00000000-0008-0000-0300-000013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0</xdr:rowOff>
        </xdr:from>
        <xdr:to>
          <xdr:col>3</xdr:col>
          <xdr:colOff>0</xdr:colOff>
          <xdr:row>36</xdr:row>
          <xdr:rowOff>0</xdr:rowOff>
        </xdr:to>
        <xdr:sp macro="" textlink="">
          <xdr:nvSpPr>
            <xdr:cNvPr id="15959" name="checkbox_C36" hidden="1">
              <a:extLst>
                <a:ext uri="{63B3BB69-23CF-44E3-9099-C40C66FF867C}">
                  <a14:compatExt spid="_x0000_s15959"/>
                </a:ext>
                <a:ext uri="{FF2B5EF4-FFF2-40B4-BE49-F238E27FC236}">
                  <a16:creationId xmlns:a16="http://schemas.microsoft.com/office/drawing/2014/main" id="{00000000-0008-0000-0300-000057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0</xdr:rowOff>
        </xdr:from>
        <xdr:to>
          <xdr:col>3</xdr:col>
          <xdr:colOff>0</xdr:colOff>
          <xdr:row>37</xdr:row>
          <xdr:rowOff>0</xdr:rowOff>
        </xdr:to>
        <xdr:sp macro="" textlink="">
          <xdr:nvSpPr>
            <xdr:cNvPr id="15960" name="checkbox_C37" hidden="1">
              <a:extLst>
                <a:ext uri="{63B3BB69-23CF-44E3-9099-C40C66FF867C}">
                  <a14:compatExt spid="_x0000_s15960"/>
                </a:ext>
                <a:ext uri="{FF2B5EF4-FFF2-40B4-BE49-F238E27FC236}">
                  <a16:creationId xmlns:a16="http://schemas.microsoft.com/office/drawing/2014/main" id="{00000000-0008-0000-0300-000058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15963" name="checkbox_C40" hidden="1">
              <a:extLst>
                <a:ext uri="{63B3BB69-23CF-44E3-9099-C40C66FF867C}">
                  <a14:compatExt spid="_x0000_s15963"/>
                </a:ext>
                <a:ext uri="{FF2B5EF4-FFF2-40B4-BE49-F238E27FC236}">
                  <a16:creationId xmlns:a16="http://schemas.microsoft.com/office/drawing/2014/main" id="{00000000-0008-0000-0300-00005B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15964" name="checkbox_C41" hidden="1">
              <a:extLst>
                <a:ext uri="{63B3BB69-23CF-44E3-9099-C40C66FF867C}">
                  <a14:compatExt spid="_x0000_s15964"/>
                </a:ext>
                <a:ext uri="{FF2B5EF4-FFF2-40B4-BE49-F238E27FC236}">
                  <a16:creationId xmlns:a16="http://schemas.microsoft.com/office/drawing/2014/main" id="{00000000-0008-0000-0300-00005C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3</xdr:col>
          <xdr:colOff>0</xdr:colOff>
          <xdr:row>44</xdr:row>
          <xdr:rowOff>0</xdr:rowOff>
        </xdr:to>
        <xdr:sp macro="" textlink="">
          <xdr:nvSpPr>
            <xdr:cNvPr id="15967" name="Check Box 607" hidden="1">
              <a:extLst>
                <a:ext uri="{63B3BB69-23CF-44E3-9099-C40C66FF867C}">
                  <a14:compatExt spid="_x0000_s15967"/>
                </a:ext>
                <a:ext uri="{FF2B5EF4-FFF2-40B4-BE49-F238E27FC236}">
                  <a16:creationId xmlns:a16="http://schemas.microsoft.com/office/drawing/2014/main" id="{00000000-0008-0000-0300-00005F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0</xdr:rowOff>
        </xdr:from>
        <xdr:to>
          <xdr:col>3</xdr:col>
          <xdr:colOff>0</xdr:colOff>
          <xdr:row>46</xdr:row>
          <xdr:rowOff>0</xdr:rowOff>
        </xdr:to>
        <xdr:sp macro="" textlink="">
          <xdr:nvSpPr>
            <xdr:cNvPr id="15969" name="Check Box 609" hidden="1">
              <a:extLst>
                <a:ext uri="{63B3BB69-23CF-44E3-9099-C40C66FF867C}">
                  <a14:compatExt spid="_x0000_s15969"/>
                </a:ext>
                <a:ext uri="{FF2B5EF4-FFF2-40B4-BE49-F238E27FC236}">
                  <a16:creationId xmlns:a16="http://schemas.microsoft.com/office/drawing/2014/main" id="{00000000-0008-0000-0300-000061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0</xdr:rowOff>
        </xdr:from>
        <xdr:to>
          <xdr:col>3</xdr:col>
          <xdr:colOff>0</xdr:colOff>
          <xdr:row>47</xdr:row>
          <xdr:rowOff>0</xdr:rowOff>
        </xdr:to>
        <xdr:sp macro="" textlink="">
          <xdr:nvSpPr>
            <xdr:cNvPr id="15970" name="Check Box 610" hidden="1">
              <a:extLst>
                <a:ext uri="{63B3BB69-23CF-44E3-9099-C40C66FF867C}">
                  <a14:compatExt spid="_x0000_s15970"/>
                </a:ext>
                <a:ext uri="{FF2B5EF4-FFF2-40B4-BE49-F238E27FC236}">
                  <a16:creationId xmlns:a16="http://schemas.microsoft.com/office/drawing/2014/main" id="{00000000-0008-0000-0300-000062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0</xdr:rowOff>
        </xdr:from>
        <xdr:to>
          <xdr:col>3</xdr:col>
          <xdr:colOff>0</xdr:colOff>
          <xdr:row>51</xdr:row>
          <xdr:rowOff>0</xdr:rowOff>
        </xdr:to>
        <xdr:sp macro="" textlink="">
          <xdr:nvSpPr>
            <xdr:cNvPr id="15974" name="checkbox_C51" hidden="1">
              <a:extLst>
                <a:ext uri="{63B3BB69-23CF-44E3-9099-C40C66FF867C}">
                  <a14:compatExt spid="_x0000_s15974"/>
                </a:ext>
                <a:ext uri="{FF2B5EF4-FFF2-40B4-BE49-F238E27FC236}">
                  <a16:creationId xmlns:a16="http://schemas.microsoft.com/office/drawing/2014/main" id="{00000000-0008-0000-0300-000066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15</xdr:row>
          <xdr:rowOff>0</xdr:rowOff>
        </xdr:from>
        <xdr:to>
          <xdr:col>3</xdr:col>
          <xdr:colOff>0</xdr:colOff>
          <xdr:row>16</xdr:row>
          <xdr:rowOff>0</xdr:rowOff>
        </xdr:to>
        <xdr:sp macro="" textlink="">
          <xdr:nvSpPr>
            <xdr:cNvPr id="15975" name="checkbox_C16" hidden="1">
              <a:extLst>
                <a:ext uri="{63B3BB69-23CF-44E3-9099-C40C66FF867C}">
                  <a14:compatExt spid="_x0000_s15975"/>
                </a:ext>
                <a:ext uri="{FF2B5EF4-FFF2-40B4-BE49-F238E27FC236}">
                  <a16:creationId xmlns:a16="http://schemas.microsoft.com/office/drawing/2014/main" id="{00000000-0008-0000-0300-000067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16</xdr:row>
          <xdr:rowOff>0</xdr:rowOff>
        </xdr:from>
        <xdr:to>
          <xdr:col>3</xdr:col>
          <xdr:colOff>0</xdr:colOff>
          <xdr:row>17</xdr:row>
          <xdr:rowOff>0</xdr:rowOff>
        </xdr:to>
        <xdr:sp macro="" textlink="">
          <xdr:nvSpPr>
            <xdr:cNvPr id="15976" name="checkbox_C17" hidden="1">
              <a:extLst>
                <a:ext uri="{63B3BB69-23CF-44E3-9099-C40C66FF867C}">
                  <a14:compatExt spid="_x0000_s15976"/>
                </a:ext>
                <a:ext uri="{FF2B5EF4-FFF2-40B4-BE49-F238E27FC236}">
                  <a16:creationId xmlns:a16="http://schemas.microsoft.com/office/drawing/2014/main" id="{00000000-0008-0000-0300-000068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15</xdr:row>
          <xdr:rowOff>0</xdr:rowOff>
        </xdr:from>
        <xdr:to>
          <xdr:col>4</xdr:col>
          <xdr:colOff>0</xdr:colOff>
          <xdr:row>16</xdr:row>
          <xdr:rowOff>0</xdr:rowOff>
        </xdr:to>
        <xdr:sp macro="" textlink="">
          <xdr:nvSpPr>
            <xdr:cNvPr id="15977" name="Check Box 617" hidden="1">
              <a:extLst>
                <a:ext uri="{63B3BB69-23CF-44E3-9099-C40C66FF867C}">
                  <a14:compatExt spid="_x0000_s15977"/>
                </a:ext>
                <a:ext uri="{FF2B5EF4-FFF2-40B4-BE49-F238E27FC236}">
                  <a16:creationId xmlns:a16="http://schemas.microsoft.com/office/drawing/2014/main" id="{00000000-0008-0000-0300-000069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16</xdr:row>
          <xdr:rowOff>0</xdr:rowOff>
        </xdr:from>
        <xdr:to>
          <xdr:col>4</xdr:col>
          <xdr:colOff>0</xdr:colOff>
          <xdr:row>17</xdr:row>
          <xdr:rowOff>0</xdr:rowOff>
        </xdr:to>
        <xdr:sp macro="" textlink="">
          <xdr:nvSpPr>
            <xdr:cNvPr id="15978" name="Check Box 618" hidden="1">
              <a:extLst>
                <a:ext uri="{63B3BB69-23CF-44E3-9099-C40C66FF867C}">
                  <a14:compatExt spid="_x0000_s15978"/>
                </a:ext>
                <a:ext uri="{FF2B5EF4-FFF2-40B4-BE49-F238E27FC236}">
                  <a16:creationId xmlns:a16="http://schemas.microsoft.com/office/drawing/2014/main" id="{00000000-0008-0000-0300-00006A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15</xdr:row>
          <xdr:rowOff>0</xdr:rowOff>
        </xdr:from>
        <xdr:to>
          <xdr:col>5</xdr:col>
          <xdr:colOff>0</xdr:colOff>
          <xdr:row>16</xdr:row>
          <xdr:rowOff>0</xdr:rowOff>
        </xdr:to>
        <xdr:sp macro="" textlink="">
          <xdr:nvSpPr>
            <xdr:cNvPr id="15979" name="Check Box 619" hidden="1">
              <a:extLst>
                <a:ext uri="{63B3BB69-23CF-44E3-9099-C40C66FF867C}">
                  <a14:compatExt spid="_x0000_s15979"/>
                </a:ext>
                <a:ext uri="{FF2B5EF4-FFF2-40B4-BE49-F238E27FC236}">
                  <a16:creationId xmlns:a16="http://schemas.microsoft.com/office/drawing/2014/main" id="{00000000-0008-0000-0300-00006B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16</xdr:row>
          <xdr:rowOff>0</xdr:rowOff>
        </xdr:from>
        <xdr:to>
          <xdr:col>5</xdr:col>
          <xdr:colOff>0</xdr:colOff>
          <xdr:row>17</xdr:row>
          <xdr:rowOff>0</xdr:rowOff>
        </xdr:to>
        <xdr:sp macro="" textlink="">
          <xdr:nvSpPr>
            <xdr:cNvPr id="15980" name="Check Box 620" hidden="1">
              <a:extLst>
                <a:ext uri="{63B3BB69-23CF-44E3-9099-C40C66FF867C}">
                  <a14:compatExt spid="_x0000_s15980"/>
                </a:ext>
                <a:ext uri="{FF2B5EF4-FFF2-40B4-BE49-F238E27FC236}">
                  <a16:creationId xmlns:a16="http://schemas.microsoft.com/office/drawing/2014/main" id="{00000000-0008-0000-0300-00006C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0</xdr:rowOff>
        </xdr:from>
        <xdr:to>
          <xdr:col>4</xdr:col>
          <xdr:colOff>0</xdr:colOff>
          <xdr:row>36</xdr:row>
          <xdr:rowOff>0</xdr:rowOff>
        </xdr:to>
        <xdr:sp macro="" textlink="">
          <xdr:nvSpPr>
            <xdr:cNvPr id="15981" name="checkbox_D36" hidden="1">
              <a:extLst>
                <a:ext uri="{63B3BB69-23CF-44E3-9099-C40C66FF867C}">
                  <a14:compatExt spid="_x0000_s15981"/>
                </a:ext>
                <a:ext uri="{FF2B5EF4-FFF2-40B4-BE49-F238E27FC236}">
                  <a16:creationId xmlns:a16="http://schemas.microsoft.com/office/drawing/2014/main" id="{00000000-0008-0000-0300-00006D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4</xdr:col>
          <xdr:colOff>0</xdr:colOff>
          <xdr:row>37</xdr:row>
          <xdr:rowOff>0</xdr:rowOff>
        </xdr:to>
        <xdr:sp macro="" textlink="">
          <xdr:nvSpPr>
            <xdr:cNvPr id="15982" name="checkbox_D37" hidden="1">
              <a:extLst>
                <a:ext uri="{63B3BB69-23CF-44E3-9099-C40C66FF867C}">
                  <a14:compatExt spid="_x0000_s15982"/>
                </a:ext>
                <a:ext uri="{FF2B5EF4-FFF2-40B4-BE49-F238E27FC236}">
                  <a16:creationId xmlns:a16="http://schemas.microsoft.com/office/drawing/2014/main" id="{00000000-0008-0000-0300-00006E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0</xdr:rowOff>
        </xdr:from>
        <xdr:to>
          <xdr:col>4</xdr:col>
          <xdr:colOff>0</xdr:colOff>
          <xdr:row>40</xdr:row>
          <xdr:rowOff>0</xdr:rowOff>
        </xdr:to>
        <xdr:sp macro="" textlink="">
          <xdr:nvSpPr>
            <xdr:cNvPr id="15985" name="checkbox_D40" hidden="1">
              <a:extLst>
                <a:ext uri="{63B3BB69-23CF-44E3-9099-C40C66FF867C}">
                  <a14:compatExt spid="_x0000_s15985"/>
                </a:ext>
                <a:ext uri="{FF2B5EF4-FFF2-40B4-BE49-F238E27FC236}">
                  <a16:creationId xmlns:a16="http://schemas.microsoft.com/office/drawing/2014/main" id="{00000000-0008-0000-0300-000071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0</xdr:rowOff>
        </xdr:from>
        <xdr:to>
          <xdr:col>4</xdr:col>
          <xdr:colOff>0</xdr:colOff>
          <xdr:row>41</xdr:row>
          <xdr:rowOff>0</xdr:rowOff>
        </xdr:to>
        <xdr:sp macro="" textlink="">
          <xdr:nvSpPr>
            <xdr:cNvPr id="15986" name="checkbox_D41" hidden="1">
              <a:extLst>
                <a:ext uri="{63B3BB69-23CF-44E3-9099-C40C66FF867C}">
                  <a14:compatExt spid="_x0000_s15986"/>
                </a:ext>
                <a:ext uri="{FF2B5EF4-FFF2-40B4-BE49-F238E27FC236}">
                  <a16:creationId xmlns:a16="http://schemas.microsoft.com/office/drawing/2014/main" id="{00000000-0008-0000-0300-000072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4</xdr:col>
          <xdr:colOff>0</xdr:colOff>
          <xdr:row>44</xdr:row>
          <xdr:rowOff>0</xdr:rowOff>
        </xdr:to>
        <xdr:sp macro="" textlink="">
          <xdr:nvSpPr>
            <xdr:cNvPr id="15989" name="Check Box 629" hidden="1">
              <a:extLst>
                <a:ext uri="{63B3BB69-23CF-44E3-9099-C40C66FF867C}">
                  <a14:compatExt spid="_x0000_s15989"/>
                </a:ext>
                <a:ext uri="{FF2B5EF4-FFF2-40B4-BE49-F238E27FC236}">
                  <a16:creationId xmlns:a16="http://schemas.microsoft.com/office/drawing/2014/main" id="{00000000-0008-0000-0300-000075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0</xdr:rowOff>
        </xdr:from>
        <xdr:to>
          <xdr:col>4</xdr:col>
          <xdr:colOff>0</xdr:colOff>
          <xdr:row>46</xdr:row>
          <xdr:rowOff>0</xdr:rowOff>
        </xdr:to>
        <xdr:sp macro="" textlink="">
          <xdr:nvSpPr>
            <xdr:cNvPr id="15991" name="Check Box 631" hidden="1">
              <a:extLst>
                <a:ext uri="{63B3BB69-23CF-44E3-9099-C40C66FF867C}">
                  <a14:compatExt spid="_x0000_s15991"/>
                </a:ext>
                <a:ext uri="{FF2B5EF4-FFF2-40B4-BE49-F238E27FC236}">
                  <a16:creationId xmlns:a16="http://schemas.microsoft.com/office/drawing/2014/main" id="{00000000-0008-0000-0300-000077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4</xdr:col>
          <xdr:colOff>0</xdr:colOff>
          <xdr:row>47</xdr:row>
          <xdr:rowOff>0</xdr:rowOff>
        </xdr:to>
        <xdr:sp macro="" textlink="">
          <xdr:nvSpPr>
            <xdr:cNvPr id="15992" name="Check Box 632" hidden="1">
              <a:extLst>
                <a:ext uri="{63B3BB69-23CF-44E3-9099-C40C66FF867C}">
                  <a14:compatExt spid="_x0000_s15992"/>
                </a:ext>
                <a:ext uri="{FF2B5EF4-FFF2-40B4-BE49-F238E27FC236}">
                  <a16:creationId xmlns:a16="http://schemas.microsoft.com/office/drawing/2014/main" id="{00000000-0008-0000-0300-000078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0</xdr:rowOff>
        </xdr:from>
        <xdr:to>
          <xdr:col>4</xdr:col>
          <xdr:colOff>0</xdr:colOff>
          <xdr:row>51</xdr:row>
          <xdr:rowOff>0</xdr:rowOff>
        </xdr:to>
        <xdr:sp macro="" textlink="">
          <xdr:nvSpPr>
            <xdr:cNvPr id="15996" name="checkbox_D51" hidden="1">
              <a:extLst>
                <a:ext uri="{63B3BB69-23CF-44E3-9099-C40C66FF867C}">
                  <a14:compatExt spid="_x0000_s15996"/>
                </a:ext>
                <a:ext uri="{FF2B5EF4-FFF2-40B4-BE49-F238E27FC236}">
                  <a16:creationId xmlns:a16="http://schemas.microsoft.com/office/drawing/2014/main" id="{00000000-0008-0000-0300-00007C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0</xdr:rowOff>
        </xdr:from>
        <xdr:to>
          <xdr:col>5</xdr:col>
          <xdr:colOff>0</xdr:colOff>
          <xdr:row>36</xdr:row>
          <xdr:rowOff>0</xdr:rowOff>
        </xdr:to>
        <xdr:sp macro="" textlink="">
          <xdr:nvSpPr>
            <xdr:cNvPr id="15997" name="checkbox_E36" hidden="1">
              <a:extLst>
                <a:ext uri="{63B3BB69-23CF-44E3-9099-C40C66FF867C}">
                  <a14:compatExt spid="_x0000_s15997"/>
                </a:ext>
                <a:ext uri="{FF2B5EF4-FFF2-40B4-BE49-F238E27FC236}">
                  <a16:creationId xmlns:a16="http://schemas.microsoft.com/office/drawing/2014/main" id="{00000000-0008-0000-0300-00007D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0</xdr:rowOff>
        </xdr:from>
        <xdr:to>
          <xdr:col>5</xdr:col>
          <xdr:colOff>0</xdr:colOff>
          <xdr:row>37</xdr:row>
          <xdr:rowOff>0</xdr:rowOff>
        </xdr:to>
        <xdr:sp macro="" textlink="">
          <xdr:nvSpPr>
            <xdr:cNvPr id="15998" name="checkbox_E37" hidden="1">
              <a:extLst>
                <a:ext uri="{63B3BB69-23CF-44E3-9099-C40C66FF867C}">
                  <a14:compatExt spid="_x0000_s15998"/>
                </a:ext>
                <a:ext uri="{FF2B5EF4-FFF2-40B4-BE49-F238E27FC236}">
                  <a16:creationId xmlns:a16="http://schemas.microsoft.com/office/drawing/2014/main" id="{00000000-0008-0000-0300-00007E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0</xdr:rowOff>
        </xdr:from>
        <xdr:to>
          <xdr:col>5</xdr:col>
          <xdr:colOff>0</xdr:colOff>
          <xdr:row>40</xdr:row>
          <xdr:rowOff>0</xdr:rowOff>
        </xdr:to>
        <xdr:sp macro="" textlink="">
          <xdr:nvSpPr>
            <xdr:cNvPr id="16001" name="checkbox_E40" hidden="1">
              <a:extLst>
                <a:ext uri="{63B3BB69-23CF-44E3-9099-C40C66FF867C}">
                  <a14:compatExt spid="_x0000_s16001"/>
                </a:ext>
                <a:ext uri="{FF2B5EF4-FFF2-40B4-BE49-F238E27FC236}">
                  <a16:creationId xmlns:a16="http://schemas.microsoft.com/office/drawing/2014/main" id="{00000000-0008-0000-0300-000081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0</xdr:rowOff>
        </xdr:from>
        <xdr:to>
          <xdr:col>5</xdr:col>
          <xdr:colOff>0</xdr:colOff>
          <xdr:row>41</xdr:row>
          <xdr:rowOff>0</xdr:rowOff>
        </xdr:to>
        <xdr:sp macro="" textlink="">
          <xdr:nvSpPr>
            <xdr:cNvPr id="16002" name="checkbox_E41" hidden="1">
              <a:extLst>
                <a:ext uri="{63B3BB69-23CF-44E3-9099-C40C66FF867C}">
                  <a14:compatExt spid="_x0000_s16002"/>
                </a:ext>
                <a:ext uri="{FF2B5EF4-FFF2-40B4-BE49-F238E27FC236}">
                  <a16:creationId xmlns:a16="http://schemas.microsoft.com/office/drawing/2014/main" id="{00000000-0008-0000-0300-000082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43</xdr:row>
          <xdr:rowOff>0</xdr:rowOff>
        </xdr:from>
        <xdr:to>
          <xdr:col>5</xdr:col>
          <xdr:colOff>0</xdr:colOff>
          <xdr:row>44</xdr:row>
          <xdr:rowOff>0</xdr:rowOff>
        </xdr:to>
        <xdr:sp macro="" textlink="">
          <xdr:nvSpPr>
            <xdr:cNvPr id="16005" name="Check Box 645" hidden="1">
              <a:extLst>
                <a:ext uri="{63B3BB69-23CF-44E3-9099-C40C66FF867C}">
                  <a14:compatExt spid="_x0000_s16005"/>
                </a:ext>
                <a:ext uri="{FF2B5EF4-FFF2-40B4-BE49-F238E27FC236}">
                  <a16:creationId xmlns:a16="http://schemas.microsoft.com/office/drawing/2014/main" id="{00000000-0008-0000-0300-000085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45</xdr:row>
          <xdr:rowOff>0</xdr:rowOff>
        </xdr:from>
        <xdr:to>
          <xdr:col>5</xdr:col>
          <xdr:colOff>0</xdr:colOff>
          <xdr:row>46</xdr:row>
          <xdr:rowOff>0</xdr:rowOff>
        </xdr:to>
        <xdr:sp macro="" textlink="">
          <xdr:nvSpPr>
            <xdr:cNvPr id="16007" name="Check Box 647" hidden="1">
              <a:extLst>
                <a:ext uri="{63B3BB69-23CF-44E3-9099-C40C66FF867C}">
                  <a14:compatExt spid="_x0000_s16007"/>
                </a:ext>
                <a:ext uri="{FF2B5EF4-FFF2-40B4-BE49-F238E27FC236}">
                  <a16:creationId xmlns:a16="http://schemas.microsoft.com/office/drawing/2014/main" id="{00000000-0008-0000-0300-000087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0</xdr:rowOff>
        </xdr:from>
        <xdr:to>
          <xdr:col>5</xdr:col>
          <xdr:colOff>0</xdr:colOff>
          <xdr:row>47</xdr:row>
          <xdr:rowOff>0</xdr:rowOff>
        </xdr:to>
        <xdr:sp macro="" textlink="">
          <xdr:nvSpPr>
            <xdr:cNvPr id="16008" name="Check Box 648" hidden="1">
              <a:extLst>
                <a:ext uri="{63B3BB69-23CF-44E3-9099-C40C66FF867C}">
                  <a14:compatExt spid="_x0000_s16008"/>
                </a:ext>
                <a:ext uri="{FF2B5EF4-FFF2-40B4-BE49-F238E27FC236}">
                  <a16:creationId xmlns:a16="http://schemas.microsoft.com/office/drawing/2014/main" id="{00000000-0008-0000-0300-000088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0</xdr:rowOff>
        </xdr:from>
        <xdr:to>
          <xdr:col>5</xdr:col>
          <xdr:colOff>0</xdr:colOff>
          <xdr:row>51</xdr:row>
          <xdr:rowOff>0</xdr:rowOff>
        </xdr:to>
        <xdr:sp macro="" textlink="">
          <xdr:nvSpPr>
            <xdr:cNvPr id="16012" name="checkbox_E51" hidden="1">
              <a:extLst>
                <a:ext uri="{63B3BB69-23CF-44E3-9099-C40C66FF867C}">
                  <a14:compatExt spid="_x0000_s16012"/>
                </a:ext>
                <a:ext uri="{FF2B5EF4-FFF2-40B4-BE49-F238E27FC236}">
                  <a16:creationId xmlns:a16="http://schemas.microsoft.com/office/drawing/2014/main" id="{00000000-0008-0000-0300-00008C3E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104775</xdr:colOff>
          <xdr:row>19</xdr:row>
          <xdr:rowOff>0</xdr:rowOff>
        </xdr:from>
        <xdr:to>
          <xdr:col>4</xdr:col>
          <xdr:colOff>0</xdr:colOff>
          <xdr:row>20</xdr:row>
          <xdr:rowOff>0</xdr:rowOff>
        </xdr:to>
        <xdr:sp macro="" textlink="">
          <xdr:nvSpPr>
            <xdr:cNvPr id="13696" name="checkbox_C20" hidden="1">
              <a:extLst>
                <a:ext uri="{63B3BB69-23CF-44E3-9099-C40C66FF867C}">
                  <a14:compatExt spid="_x0000_s13696"/>
                </a:ext>
                <a:ext uri="{FF2B5EF4-FFF2-40B4-BE49-F238E27FC236}">
                  <a16:creationId xmlns:a16="http://schemas.microsoft.com/office/drawing/2014/main" id="{00000000-0008-0000-0400-000080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22</xdr:row>
          <xdr:rowOff>0</xdr:rowOff>
        </xdr:from>
        <xdr:to>
          <xdr:col>4</xdr:col>
          <xdr:colOff>0</xdr:colOff>
          <xdr:row>23</xdr:row>
          <xdr:rowOff>0</xdr:rowOff>
        </xdr:to>
        <xdr:sp macro="" textlink="">
          <xdr:nvSpPr>
            <xdr:cNvPr id="13698" name="checkbox_C23" hidden="1">
              <a:extLst>
                <a:ext uri="{63B3BB69-23CF-44E3-9099-C40C66FF867C}">
                  <a14:compatExt spid="_x0000_s13698"/>
                </a:ext>
                <a:ext uri="{FF2B5EF4-FFF2-40B4-BE49-F238E27FC236}">
                  <a16:creationId xmlns:a16="http://schemas.microsoft.com/office/drawing/2014/main" id="{00000000-0008-0000-0400-000082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23</xdr:row>
          <xdr:rowOff>0</xdr:rowOff>
        </xdr:from>
        <xdr:to>
          <xdr:col>4</xdr:col>
          <xdr:colOff>0</xdr:colOff>
          <xdr:row>24</xdr:row>
          <xdr:rowOff>0</xdr:rowOff>
        </xdr:to>
        <xdr:sp macro="" textlink="">
          <xdr:nvSpPr>
            <xdr:cNvPr id="13699" name="checkbox_C24" hidden="1">
              <a:extLst>
                <a:ext uri="{63B3BB69-23CF-44E3-9099-C40C66FF867C}">
                  <a14:compatExt spid="_x0000_s13699"/>
                </a:ext>
                <a:ext uri="{FF2B5EF4-FFF2-40B4-BE49-F238E27FC236}">
                  <a16:creationId xmlns:a16="http://schemas.microsoft.com/office/drawing/2014/main" id="{00000000-0008-0000-0400-000083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25</xdr:row>
          <xdr:rowOff>0</xdr:rowOff>
        </xdr:from>
        <xdr:to>
          <xdr:col>4</xdr:col>
          <xdr:colOff>0</xdr:colOff>
          <xdr:row>26</xdr:row>
          <xdr:rowOff>0</xdr:rowOff>
        </xdr:to>
        <xdr:sp macro="" textlink="">
          <xdr:nvSpPr>
            <xdr:cNvPr id="13700" name="checkbox_C26" hidden="1">
              <a:extLst>
                <a:ext uri="{63B3BB69-23CF-44E3-9099-C40C66FF867C}">
                  <a14:compatExt spid="_x0000_s13700"/>
                </a:ext>
                <a:ext uri="{FF2B5EF4-FFF2-40B4-BE49-F238E27FC236}">
                  <a16:creationId xmlns:a16="http://schemas.microsoft.com/office/drawing/2014/main" id="{00000000-0008-0000-0400-000084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27</xdr:row>
          <xdr:rowOff>0</xdr:rowOff>
        </xdr:from>
        <xdr:to>
          <xdr:col>4</xdr:col>
          <xdr:colOff>0</xdr:colOff>
          <xdr:row>28</xdr:row>
          <xdr:rowOff>0</xdr:rowOff>
        </xdr:to>
        <xdr:sp macro="" textlink="">
          <xdr:nvSpPr>
            <xdr:cNvPr id="13701" name="checkbox_C28" hidden="1">
              <a:extLst>
                <a:ext uri="{63B3BB69-23CF-44E3-9099-C40C66FF867C}">
                  <a14:compatExt spid="_x0000_s13701"/>
                </a:ext>
                <a:ext uri="{FF2B5EF4-FFF2-40B4-BE49-F238E27FC236}">
                  <a16:creationId xmlns:a16="http://schemas.microsoft.com/office/drawing/2014/main" id="{00000000-0008-0000-0400-000085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30</xdr:row>
          <xdr:rowOff>0</xdr:rowOff>
        </xdr:from>
        <xdr:to>
          <xdr:col>4</xdr:col>
          <xdr:colOff>0</xdr:colOff>
          <xdr:row>31</xdr:row>
          <xdr:rowOff>0</xdr:rowOff>
        </xdr:to>
        <xdr:sp macro="" textlink="">
          <xdr:nvSpPr>
            <xdr:cNvPr id="13702" name="checkbox_C31" hidden="1">
              <a:extLst>
                <a:ext uri="{63B3BB69-23CF-44E3-9099-C40C66FF867C}">
                  <a14:compatExt spid="_x0000_s13702"/>
                </a:ext>
                <a:ext uri="{FF2B5EF4-FFF2-40B4-BE49-F238E27FC236}">
                  <a16:creationId xmlns:a16="http://schemas.microsoft.com/office/drawing/2014/main" id="{00000000-0008-0000-0400-000086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33</xdr:row>
          <xdr:rowOff>0</xdr:rowOff>
        </xdr:from>
        <xdr:to>
          <xdr:col>4</xdr:col>
          <xdr:colOff>0</xdr:colOff>
          <xdr:row>34</xdr:row>
          <xdr:rowOff>0</xdr:rowOff>
        </xdr:to>
        <xdr:sp macro="" textlink="">
          <xdr:nvSpPr>
            <xdr:cNvPr id="13703" name="checkbox_C34" hidden="1">
              <a:extLst>
                <a:ext uri="{63B3BB69-23CF-44E3-9099-C40C66FF867C}">
                  <a14:compatExt spid="_x0000_s13703"/>
                </a:ext>
                <a:ext uri="{FF2B5EF4-FFF2-40B4-BE49-F238E27FC236}">
                  <a16:creationId xmlns:a16="http://schemas.microsoft.com/office/drawing/2014/main" id="{00000000-0008-0000-0400-000087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35</xdr:row>
          <xdr:rowOff>0</xdr:rowOff>
        </xdr:from>
        <xdr:to>
          <xdr:col>4</xdr:col>
          <xdr:colOff>0</xdr:colOff>
          <xdr:row>36</xdr:row>
          <xdr:rowOff>0</xdr:rowOff>
        </xdr:to>
        <xdr:sp macro="" textlink="">
          <xdr:nvSpPr>
            <xdr:cNvPr id="13704" name="checkbox_C36" hidden="1">
              <a:extLst>
                <a:ext uri="{63B3BB69-23CF-44E3-9099-C40C66FF867C}">
                  <a14:compatExt spid="_x0000_s13704"/>
                </a:ext>
                <a:ext uri="{FF2B5EF4-FFF2-40B4-BE49-F238E27FC236}">
                  <a16:creationId xmlns:a16="http://schemas.microsoft.com/office/drawing/2014/main" id="{00000000-0008-0000-0400-000088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42</xdr:row>
          <xdr:rowOff>0</xdr:rowOff>
        </xdr:from>
        <xdr:to>
          <xdr:col>4</xdr:col>
          <xdr:colOff>0</xdr:colOff>
          <xdr:row>43</xdr:row>
          <xdr:rowOff>0</xdr:rowOff>
        </xdr:to>
        <xdr:sp macro="" textlink="">
          <xdr:nvSpPr>
            <xdr:cNvPr id="13705" name="checkbox_C39" hidden="1">
              <a:extLst>
                <a:ext uri="{63B3BB69-23CF-44E3-9099-C40C66FF867C}">
                  <a14:compatExt spid="_x0000_s13705"/>
                </a:ext>
                <a:ext uri="{FF2B5EF4-FFF2-40B4-BE49-F238E27FC236}">
                  <a16:creationId xmlns:a16="http://schemas.microsoft.com/office/drawing/2014/main" id="{00000000-0008-0000-0400-000089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43</xdr:row>
          <xdr:rowOff>0</xdr:rowOff>
        </xdr:from>
        <xdr:to>
          <xdr:col>4</xdr:col>
          <xdr:colOff>0</xdr:colOff>
          <xdr:row>44</xdr:row>
          <xdr:rowOff>0</xdr:rowOff>
        </xdr:to>
        <xdr:sp macro="" textlink="">
          <xdr:nvSpPr>
            <xdr:cNvPr id="13706" name="checkbox_C40" hidden="1">
              <a:extLst>
                <a:ext uri="{63B3BB69-23CF-44E3-9099-C40C66FF867C}">
                  <a14:compatExt spid="_x0000_s13706"/>
                </a:ext>
                <a:ext uri="{FF2B5EF4-FFF2-40B4-BE49-F238E27FC236}">
                  <a16:creationId xmlns:a16="http://schemas.microsoft.com/office/drawing/2014/main" id="{00000000-0008-0000-0400-00008A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44</xdr:row>
          <xdr:rowOff>0</xdr:rowOff>
        </xdr:from>
        <xdr:to>
          <xdr:col>4</xdr:col>
          <xdr:colOff>0</xdr:colOff>
          <xdr:row>45</xdr:row>
          <xdr:rowOff>0</xdr:rowOff>
        </xdr:to>
        <xdr:sp macro="" textlink="">
          <xdr:nvSpPr>
            <xdr:cNvPr id="13707" name="checkbox_C41" hidden="1">
              <a:extLst>
                <a:ext uri="{63B3BB69-23CF-44E3-9099-C40C66FF867C}">
                  <a14:compatExt spid="_x0000_s13707"/>
                </a:ext>
                <a:ext uri="{FF2B5EF4-FFF2-40B4-BE49-F238E27FC236}">
                  <a16:creationId xmlns:a16="http://schemas.microsoft.com/office/drawing/2014/main" id="{00000000-0008-0000-0400-00008B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45</xdr:row>
          <xdr:rowOff>0</xdr:rowOff>
        </xdr:from>
        <xdr:to>
          <xdr:col>4</xdr:col>
          <xdr:colOff>0</xdr:colOff>
          <xdr:row>46</xdr:row>
          <xdr:rowOff>0</xdr:rowOff>
        </xdr:to>
        <xdr:sp macro="" textlink="">
          <xdr:nvSpPr>
            <xdr:cNvPr id="13708" name="checkbox_C42" hidden="1">
              <a:extLst>
                <a:ext uri="{63B3BB69-23CF-44E3-9099-C40C66FF867C}">
                  <a14:compatExt spid="_x0000_s13708"/>
                </a:ext>
                <a:ext uri="{FF2B5EF4-FFF2-40B4-BE49-F238E27FC236}">
                  <a16:creationId xmlns:a16="http://schemas.microsoft.com/office/drawing/2014/main" id="{00000000-0008-0000-0400-00008C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50</xdr:row>
          <xdr:rowOff>0</xdr:rowOff>
        </xdr:from>
        <xdr:to>
          <xdr:col>4</xdr:col>
          <xdr:colOff>0</xdr:colOff>
          <xdr:row>51</xdr:row>
          <xdr:rowOff>0</xdr:rowOff>
        </xdr:to>
        <xdr:sp macro="" textlink="">
          <xdr:nvSpPr>
            <xdr:cNvPr id="13709" name="checkbox_C45" hidden="1">
              <a:extLst>
                <a:ext uri="{63B3BB69-23CF-44E3-9099-C40C66FF867C}">
                  <a14:compatExt spid="_x0000_s13709"/>
                </a:ext>
                <a:ext uri="{FF2B5EF4-FFF2-40B4-BE49-F238E27FC236}">
                  <a16:creationId xmlns:a16="http://schemas.microsoft.com/office/drawing/2014/main" id="{00000000-0008-0000-0400-00008D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59</xdr:row>
          <xdr:rowOff>0</xdr:rowOff>
        </xdr:from>
        <xdr:to>
          <xdr:col>4</xdr:col>
          <xdr:colOff>0</xdr:colOff>
          <xdr:row>60</xdr:row>
          <xdr:rowOff>0</xdr:rowOff>
        </xdr:to>
        <xdr:sp macro="" textlink="">
          <xdr:nvSpPr>
            <xdr:cNvPr id="13711" name="checkbox_C51" hidden="1">
              <a:extLst>
                <a:ext uri="{63B3BB69-23CF-44E3-9099-C40C66FF867C}">
                  <a14:compatExt spid="_x0000_s13711"/>
                </a:ext>
                <a:ext uri="{FF2B5EF4-FFF2-40B4-BE49-F238E27FC236}">
                  <a16:creationId xmlns:a16="http://schemas.microsoft.com/office/drawing/2014/main" id="{00000000-0008-0000-0400-00008F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60</xdr:row>
          <xdr:rowOff>0</xdr:rowOff>
        </xdr:from>
        <xdr:to>
          <xdr:col>4</xdr:col>
          <xdr:colOff>0</xdr:colOff>
          <xdr:row>61</xdr:row>
          <xdr:rowOff>0</xdr:rowOff>
        </xdr:to>
        <xdr:sp macro="" textlink="">
          <xdr:nvSpPr>
            <xdr:cNvPr id="13712" name="checkbox_C52" hidden="1">
              <a:extLst>
                <a:ext uri="{63B3BB69-23CF-44E3-9099-C40C66FF867C}">
                  <a14:compatExt spid="_x0000_s13712"/>
                </a:ext>
                <a:ext uri="{FF2B5EF4-FFF2-40B4-BE49-F238E27FC236}">
                  <a16:creationId xmlns:a16="http://schemas.microsoft.com/office/drawing/2014/main" id="{00000000-0008-0000-0400-000090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61</xdr:row>
          <xdr:rowOff>0</xdr:rowOff>
        </xdr:from>
        <xdr:to>
          <xdr:col>4</xdr:col>
          <xdr:colOff>0</xdr:colOff>
          <xdr:row>62</xdr:row>
          <xdr:rowOff>0</xdr:rowOff>
        </xdr:to>
        <xdr:sp macro="" textlink="">
          <xdr:nvSpPr>
            <xdr:cNvPr id="13713" name="checkbox_C53" hidden="1">
              <a:extLst>
                <a:ext uri="{63B3BB69-23CF-44E3-9099-C40C66FF867C}">
                  <a14:compatExt spid="_x0000_s13713"/>
                </a:ext>
                <a:ext uri="{FF2B5EF4-FFF2-40B4-BE49-F238E27FC236}">
                  <a16:creationId xmlns:a16="http://schemas.microsoft.com/office/drawing/2014/main" id="{00000000-0008-0000-0400-000091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62</xdr:row>
          <xdr:rowOff>0</xdr:rowOff>
        </xdr:from>
        <xdr:to>
          <xdr:col>4</xdr:col>
          <xdr:colOff>0</xdr:colOff>
          <xdr:row>63</xdr:row>
          <xdr:rowOff>0</xdr:rowOff>
        </xdr:to>
        <xdr:sp macro="" textlink="">
          <xdr:nvSpPr>
            <xdr:cNvPr id="13714" name="checkbox_C54" hidden="1">
              <a:extLst>
                <a:ext uri="{63B3BB69-23CF-44E3-9099-C40C66FF867C}">
                  <a14:compatExt spid="_x0000_s13714"/>
                </a:ext>
                <a:ext uri="{FF2B5EF4-FFF2-40B4-BE49-F238E27FC236}">
                  <a16:creationId xmlns:a16="http://schemas.microsoft.com/office/drawing/2014/main" id="{00000000-0008-0000-0400-000092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63</xdr:row>
          <xdr:rowOff>0</xdr:rowOff>
        </xdr:from>
        <xdr:to>
          <xdr:col>4</xdr:col>
          <xdr:colOff>0</xdr:colOff>
          <xdr:row>64</xdr:row>
          <xdr:rowOff>0</xdr:rowOff>
        </xdr:to>
        <xdr:sp macro="" textlink="">
          <xdr:nvSpPr>
            <xdr:cNvPr id="13715" name="checkbox_C55" hidden="1">
              <a:extLst>
                <a:ext uri="{63B3BB69-23CF-44E3-9099-C40C66FF867C}">
                  <a14:compatExt spid="_x0000_s13715"/>
                </a:ext>
                <a:ext uri="{FF2B5EF4-FFF2-40B4-BE49-F238E27FC236}">
                  <a16:creationId xmlns:a16="http://schemas.microsoft.com/office/drawing/2014/main" id="{00000000-0008-0000-0400-000093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64</xdr:row>
          <xdr:rowOff>0</xdr:rowOff>
        </xdr:from>
        <xdr:to>
          <xdr:col>4</xdr:col>
          <xdr:colOff>0</xdr:colOff>
          <xdr:row>65</xdr:row>
          <xdr:rowOff>0</xdr:rowOff>
        </xdr:to>
        <xdr:sp macro="" textlink="">
          <xdr:nvSpPr>
            <xdr:cNvPr id="13716" name="checkbox_C56" hidden="1">
              <a:extLst>
                <a:ext uri="{63B3BB69-23CF-44E3-9099-C40C66FF867C}">
                  <a14:compatExt spid="_x0000_s13716"/>
                </a:ext>
                <a:ext uri="{FF2B5EF4-FFF2-40B4-BE49-F238E27FC236}">
                  <a16:creationId xmlns:a16="http://schemas.microsoft.com/office/drawing/2014/main" id="{00000000-0008-0000-0400-000094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65</xdr:row>
          <xdr:rowOff>0</xdr:rowOff>
        </xdr:from>
        <xdr:to>
          <xdr:col>4</xdr:col>
          <xdr:colOff>0</xdr:colOff>
          <xdr:row>66</xdr:row>
          <xdr:rowOff>0</xdr:rowOff>
        </xdr:to>
        <xdr:sp macro="" textlink="">
          <xdr:nvSpPr>
            <xdr:cNvPr id="13717" name="checkbox_C57" hidden="1">
              <a:extLst>
                <a:ext uri="{63B3BB69-23CF-44E3-9099-C40C66FF867C}">
                  <a14:compatExt spid="_x0000_s13717"/>
                </a:ext>
                <a:ext uri="{FF2B5EF4-FFF2-40B4-BE49-F238E27FC236}">
                  <a16:creationId xmlns:a16="http://schemas.microsoft.com/office/drawing/2014/main" id="{00000000-0008-0000-0400-000095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66</xdr:row>
          <xdr:rowOff>0</xdr:rowOff>
        </xdr:from>
        <xdr:to>
          <xdr:col>4</xdr:col>
          <xdr:colOff>0</xdr:colOff>
          <xdr:row>67</xdr:row>
          <xdr:rowOff>0</xdr:rowOff>
        </xdr:to>
        <xdr:sp macro="" textlink="">
          <xdr:nvSpPr>
            <xdr:cNvPr id="13718" name="checkbox_C58" hidden="1">
              <a:extLst>
                <a:ext uri="{63B3BB69-23CF-44E3-9099-C40C66FF867C}">
                  <a14:compatExt spid="_x0000_s13718"/>
                </a:ext>
                <a:ext uri="{FF2B5EF4-FFF2-40B4-BE49-F238E27FC236}">
                  <a16:creationId xmlns:a16="http://schemas.microsoft.com/office/drawing/2014/main" id="{00000000-0008-0000-0400-000096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67</xdr:row>
          <xdr:rowOff>0</xdr:rowOff>
        </xdr:from>
        <xdr:to>
          <xdr:col>4</xdr:col>
          <xdr:colOff>0</xdr:colOff>
          <xdr:row>68</xdr:row>
          <xdr:rowOff>0</xdr:rowOff>
        </xdr:to>
        <xdr:sp macro="" textlink="">
          <xdr:nvSpPr>
            <xdr:cNvPr id="13719" name="checkbox_C59" hidden="1">
              <a:extLst>
                <a:ext uri="{63B3BB69-23CF-44E3-9099-C40C66FF867C}">
                  <a14:compatExt spid="_x0000_s13719"/>
                </a:ext>
                <a:ext uri="{FF2B5EF4-FFF2-40B4-BE49-F238E27FC236}">
                  <a16:creationId xmlns:a16="http://schemas.microsoft.com/office/drawing/2014/main" id="{00000000-0008-0000-0400-000097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68</xdr:row>
          <xdr:rowOff>0</xdr:rowOff>
        </xdr:from>
        <xdr:to>
          <xdr:col>4</xdr:col>
          <xdr:colOff>0</xdr:colOff>
          <xdr:row>69</xdr:row>
          <xdr:rowOff>28575</xdr:rowOff>
        </xdr:to>
        <xdr:sp macro="" textlink="">
          <xdr:nvSpPr>
            <xdr:cNvPr id="13720" name="checkbox_C60" hidden="1">
              <a:extLst>
                <a:ext uri="{63B3BB69-23CF-44E3-9099-C40C66FF867C}">
                  <a14:compatExt spid="_x0000_s13720"/>
                </a:ext>
                <a:ext uri="{FF2B5EF4-FFF2-40B4-BE49-F238E27FC236}">
                  <a16:creationId xmlns:a16="http://schemas.microsoft.com/office/drawing/2014/main" id="{00000000-0008-0000-0400-000098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69</xdr:row>
          <xdr:rowOff>0</xdr:rowOff>
        </xdr:from>
        <xdr:to>
          <xdr:col>4</xdr:col>
          <xdr:colOff>0</xdr:colOff>
          <xdr:row>70</xdr:row>
          <xdr:rowOff>0</xdr:rowOff>
        </xdr:to>
        <xdr:sp macro="" textlink="">
          <xdr:nvSpPr>
            <xdr:cNvPr id="13721" name="checkbox_C61" hidden="1">
              <a:extLst>
                <a:ext uri="{63B3BB69-23CF-44E3-9099-C40C66FF867C}">
                  <a14:compatExt spid="_x0000_s13721"/>
                </a:ext>
                <a:ext uri="{FF2B5EF4-FFF2-40B4-BE49-F238E27FC236}">
                  <a16:creationId xmlns:a16="http://schemas.microsoft.com/office/drawing/2014/main" id="{00000000-0008-0000-0400-000099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70</xdr:row>
          <xdr:rowOff>152400</xdr:rowOff>
        </xdr:from>
        <xdr:to>
          <xdr:col>4</xdr:col>
          <xdr:colOff>0</xdr:colOff>
          <xdr:row>71</xdr:row>
          <xdr:rowOff>0</xdr:rowOff>
        </xdr:to>
        <xdr:sp macro="" textlink="">
          <xdr:nvSpPr>
            <xdr:cNvPr id="13722" name="checkbox_C62" hidden="1">
              <a:extLst>
                <a:ext uri="{63B3BB69-23CF-44E3-9099-C40C66FF867C}">
                  <a14:compatExt spid="_x0000_s13722"/>
                </a:ext>
                <a:ext uri="{FF2B5EF4-FFF2-40B4-BE49-F238E27FC236}">
                  <a16:creationId xmlns:a16="http://schemas.microsoft.com/office/drawing/2014/main" id="{00000000-0008-0000-0400-00009A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71</xdr:row>
          <xdr:rowOff>0</xdr:rowOff>
        </xdr:from>
        <xdr:to>
          <xdr:col>4</xdr:col>
          <xdr:colOff>0</xdr:colOff>
          <xdr:row>72</xdr:row>
          <xdr:rowOff>190500</xdr:rowOff>
        </xdr:to>
        <xdr:sp macro="" textlink="">
          <xdr:nvSpPr>
            <xdr:cNvPr id="13723" name="checkbox_C63" hidden="1">
              <a:extLst>
                <a:ext uri="{63B3BB69-23CF-44E3-9099-C40C66FF867C}">
                  <a14:compatExt spid="_x0000_s13723"/>
                </a:ext>
                <a:ext uri="{FF2B5EF4-FFF2-40B4-BE49-F238E27FC236}">
                  <a16:creationId xmlns:a16="http://schemas.microsoft.com/office/drawing/2014/main" id="{00000000-0008-0000-0400-00009B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72</xdr:row>
          <xdr:rowOff>0</xdr:rowOff>
        </xdr:from>
        <xdr:to>
          <xdr:col>4</xdr:col>
          <xdr:colOff>0</xdr:colOff>
          <xdr:row>73</xdr:row>
          <xdr:rowOff>0</xdr:rowOff>
        </xdr:to>
        <xdr:sp macro="" textlink="">
          <xdr:nvSpPr>
            <xdr:cNvPr id="13724" name="checkbox_C64" hidden="1">
              <a:extLst>
                <a:ext uri="{63B3BB69-23CF-44E3-9099-C40C66FF867C}">
                  <a14:compatExt spid="_x0000_s13724"/>
                </a:ext>
                <a:ext uri="{FF2B5EF4-FFF2-40B4-BE49-F238E27FC236}">
                  <a16:creationId xmlns:a16="http://schemas.microsoft.com/office/drawing/2014/main" id="{00000000-0008-0000-0400-00009C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73</xdr:row>
          <xdr:rowOff>0</xdr:rowOff>
        </xdr:from>
        <xdr:to>
          <xdr:col>4</xdr:col>
          <xdr:colOff>0</xdr:colOff>
          <xdr:row>74</xdr:row>
          <xdr:rowOff>0</xdr:rowOff>
        </xdr:to>
        <xdr:sp macro="" textlink="">
          <xdr:nvSpPr>
            <xdr:cNvPr id="13725" name="checkbox_C65" hidden="1">
              <a:extLst>
                <a:ext uri="{63B3BB69-23CF-44E3-9099-C40C66FF867C}">
                  <a14:compatExt spid="_x0000_s13725"/>
                </a:ext>
                <a:ext uri="{FF2B5EF4-FFF2-40B4-BE49-F238E27FC236}">
                  <a16:creationId xmlns:a16="http://schemas.microsoft.com/office/drawing/2014/main" id="{00000000-0008-0000-0400-00009D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74</xdr:row>
          <xdr:rowOff>28575</xdr:rowOff>
        </xdr:from>
        <xdr:to>
          <xdr:col>4</xdr:col>
          <xdr:colOff>0</xdr:colOff>
          <xdr:row>75</xdr:row>
          <xdr:rowOff>28575</xdr:rowOff>
        </xdr:to>
        <xdr:sp macro="" textlink="">
          <xdr:nvSpPr>
            <xdr:cNvPr id="13726" name="checkbox_C66" hidden="1">
              <a:extLst>
                <a:ext uri="{63B3BB69-23CF-44E3-9099-C40C66FF867C}">
                  <a14:compatExt spid="_x0000_s13726"/>
                </a:ext>
                <a:ext uri="{FF2B5EF4-FFF2-40B4-BE49-F238E27FC236}">
                  <a16:creationId xmlns:a16="http://schemas.microsoft.com/office/drawing/2014/main" id="{00000000-0008-0000-0400-00009E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80</xdr:row>
          <xdr:rowOff>114300</xdr:rowOff>
        </xdr:from>
        <xdr:to>
          <xdr:col>3</xdr:col>
          <xdr:colOff>104775</xdr:colOff>
          <xdr:row>82</xdr:row>
          <xdr:rowOff>114300</xdr:rowOff>
        </xdr:to>
        <xdr:sp macro="" textlink="">
          <xdr:nvSpPr>
            <xdr:cNvPr id="13727" name="checkbox_C69" hidden="1">
              <a:extLst>
                <a:ext uri="{63B3BB69-23CF-44E3-9099-C40C66FF867C}">
                  <a14:compatExt spid="_x0000_s13727"/>
                </a:ext>
                <a:ext uri="{FF2B5EF4-FFF2-40B4-BE49-F238E27FC236}">
                  <a16:creationId xmlns:a16="http://schemas.microsoft.com/office/drawing/2014/main" id="{00000000-0008-0000-0400-00009F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87</xdr:row>
          <xdr:rowOff>0</xdr:rowOff>
        </xdr:from>
        <xdr:to>
          <xdr:col>3</xdr:col>
          <xdr:colOff>104775</xdr:colOff>
          <xdr:row>88</xdr:row>
          <xdr:rowOff>0</xdr:rowOff>
        </xdr:to>
        <xdr:sp macro="" textlink="">
          <xdr:nvSpPr>
            <xdr:cNvPr id="13728" name="checkbox_C72" hidden="1">
              <a:extLst>
                <a:ext uri="{63B3BB69-23CF-44E3-9099-C40C66FF867C}">
                  <a14:compatExt spid="_x0000_s13728"/>
                </a:ext>
                <a:ext uri="{FF2B5EF4-FFF2-40B4-BE49-F238E27FC236}">
                  <a16:creationId xmlns:a16="http://schemas.microsoft.com/office/drawing/2014/main" id="{00000000-0008-0000-0400-0000A0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89</xdr:row>
          <xdr:rowOff>0</xdr:rowOff>
        </xdr:from>
        <xdr:to>
          <xdr:col>3</xdr:col>
          <xdr:colOff>104775</xdr:colOff>
          <xdr:row>90</xdr:row>
          <xdr:rowOff>0</xdr:rowOff>
        </xdr:to>
        <xdr:sp macro="" textlink="">
          <xdr:nvSpPr>
            <xdr:cNvPr id="13729" name="checkbox_C74" hidden="1">
              <a:extLst>
                <a:ext uri="{63B3BB69-23CF-44E3-9099-C40C66FF867C}">
                  <a14:compatExt spid="_x0000_s13729"/>
                </a:ext>
                <a:ext uri="{FF2B5EF4-FFF2-40B4-BE49-F238E27FC236}">
                  <a16:creationId xmlns:a16="http://schemas.microsoft.com/office/drawing/2014/main" id="{00000000-0008-0000-0400-0000A1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90</xdr:row>
          <xdr:rowOff>0</xdr:rowOff>
        </xdr:from>
        <xdr:to>
          <xdr:col>3</xdr:col>
          <xdr:colOff>104775</xdr:colOff>
          <xdr:row>90</xdr:row>
          <xdr:rowOff>571500</xdr:rowOff>
        </xdr:to>
        <xdr:sp macro="" textlink="">
          <xdr:nvSpPr>
            <xdr:cNvPr id="13730" name="checkbox_C75" hidden="1">
              <a:extLst>
                <a:ext uri="{63B3BB69-23CF-44E3-9099-C40C66FF867C}">
                  <a14:compatExt spid="_x0000_s13730"/>
                </a:ext>
                <a:ext uri="{FF2B5EF4-FFF2-40B4-BE49-F238E27FC236}">
                  <a16:creationId xmlns:a16="http://schemas.microsoft.com/office/drawing/2014/main" id="{00000000-0008-0000-0400-0000A2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92</xdr:row>
          <xdr:rowOff>0</xdr:rowOff>
        </xdr:from>
        <xdr:to>
          <xdr:col>3</xdr:col>
          <xdr:colOff>104775</xdr:colOff>
          <xdr:row>93</xdr:row>
          <xdr:rowOff>0</xdr:rowOff>
        </xdr:to>
        <xdr:sp macro="" textlink="">
          <xdr:nvSpPr>
            <xdr:cNvPr id="13731" name="checkbox_C77" hidden="1">
              <a:extLst>
                <a:ext uri="{63B3BB69-23CF-44E3-9099-C40C66FF867C}">
                  <a14:compatExt spid="_x0000_s13731"/>
                </a:ext>
                <a:ext uri="{FF2B5EF4-FFF2-40B4-BE49-F238E27FC236}">
                  <a16:creationId xmlns:a16="http://schemas.microsoft.com/office/drawing/2014/main" id="{00000000-0008-0000-0400-0000A3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93</xdr:row>
          <xdr:rowOff>0</xdr:rowOff>
        </xdr:from>
        <xdr:to>
          <xdr:col>3</xdr:col>
          <xdr:colOff>104775</xdr:colOff>
          <xdr:row>94</xdr:row>
          <xdr:rowOff>0</xdr:rowOff>
        </xdr:to>
        <xdr:sp macro="" textlink="">
          <xdr:nvSpPr>
            <xdr:cNvPr id="13732" name="checkbox_C78" hidden="1">
              <a:extLst>
                <a:ext uri="{63B3BB69-23CF-44E3-9099-C40C66FF867C}">
                  <a14:compatExt spid="_x0000_s13732"/>
                </a:ext>
                <a:ext uri="{FF2B5EF4-FFF2-40B4-BE49-F238E27FC236}">
                  <a16:creationId xmlns:a16="http://schemas.microsoft.com/office/drawing/2014/main" id="{00000000-0008-0000-0400-0000A4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94</xdr:row>
          <xdr:rowOff>0</xdr:rowOff>
        </xdr:from>
        <xdr:to>
          <xdr:col>3</xdr:col>
          <xdr:colOff>104775</xdr:colOff>
          <xdr:row>94</xdr:row>
          <xdr:rowOff>571500</xdr:rowOff>
        </xdr:to>
        <xdr:sp macro="" textlink="">
          <xdr:nvSpPr>
            <xdr:cNvPr id="13733" name="checkbox_C79" hidden="1">
              <a:extLst>
                <a:ext uri="{63B3BB69-23CF-44E3-9099-C40C66FF867C}">
                  <a14:compatExt spid="_x0000_s13733"/>
                </a:ext>
                <a:ext uri="{FF2B5EF4-FFF2-40B4-BE49-F238E27FC236}">
                  <a16:creationId xmlns:a16="http://schemas.microsoft.com/office/drawing/2014/main" id="{00000000-0008-0000-0400-0000A5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95</xdr:row>
          <xdr:rowOff>0</xdr:rowOff>
        </xdr:from>
        <xdr:to>
          <xdr:col>3</xdr:col>
          <xdr:colOff>104775</xdr:colOff>
          <xdr:row>96</xdr:row>
          <xdr:rowOff>0</xdr:rowOff>
        </xdr:to>
        <xdr:sp macro="" textlink="">
          <xdr:nvSpPr>
            <xdr:cNvPr id="13734" name="checkbox_C80" hidden="1">
              <a:extLst>
                <a:ext uri="{63B3BB69-23CF-44E3-9099-C40C66FF867C}">
                  <a14:compatExt spid="_x0000_s13734"/>
                </a:ext>
                <a:ext uri="{FF2B5EF4-FFF2-40B4-BE49-F238E27FC236}">
                  <a16:creationId xmlns:a16="http://schemas.microsoft.com/office/drawing/2014/main" id="{00000000-0008-0000-0400-0000A6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97</xdr:row>
          <xdr:rowOff>0</xdr:rowOff>
        </xdr:from>
        <xdr:to>
          <xdr:col>3</xdr:col>
          <xdr:colOff>104775</xdr:colOff>
          <xdr:row>98</xdr:row>
          <xdr:rowOff>28575</xdr:rowOff>
        </xdr:to>
        <xdr:sp macro="" textlink="">
          <xdr:nvSpPr>
            <xdr:cNvPr id="13735" name="checkbox_C82" hidden="1">
              <a:extLst>
                <a:ext uri="{63B3BB69-23CF-44E3-9099-C40C66FF867C}">
                  <a14:compatExt spid="_x0000_s13735"/>
                </a:ext>
                <a:ext uri="{FF2B5EF4-FFF2-40B4-BE49-F238E27FC236}">
                  <a16:creationId xmlns:a16="http://schemas.microsoft.com/office/drawing/2014/main" id="{00000000-0008-0000-0400-0000A7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19</xdr:row>
          <xdr:rowOff>0</xdr:rowOff>
        </xdr:from>
        <xdr:to>
          <xdr:col>4</xdr:col>
          <xdr:colOff>142875</xdr:colOff>
          <xdr:row>20</xdr:row>
          <xdr:rowOff>0</xdr:rowOff>
        </xdr:to>
        <xdr:sp macro="" textlink="">
          <xdr:nvSpPr>
            <xdr:cNvPr id="13736" name="checkbox_D20" hidden="1">
              <a:extLst>
                <a:ext uri="{63B3BB69-23CF-44E3-9099-C40C66FF867C}">
                  <a14:compatExt spid="_x0000_s13736"/>
                </a:ext>
                <a:ext uri="{FF2B5EF4-FFF2-40B4-BE49-F238E27FC236}">
                  <a16:creationId xmlns:a16="http://schemas.microsoft.com/office/drawing/2014/main" id="{00000000-0008-0000-0400-0000A8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22</xdr:row>
          <xdr:rowOff>0</xdr:rowOff>
        </xdr:from>
        <xdr:to>
          <xdr:col>4</xdr:col>
          <xdr:colOff>142875</xdr:colOff>
          <xdr:row>23</xdr:row>
          <xdr:rowOff>0</xdr:rowOff>
        </xdr:to>
        <xdr:sp macro="" textlink="">
          <xdr:nvSpPr>
            <xdr:cNvPr id="13737" name="checkbox_D23" hidden="1">
              <a:extLst>
                <a:ext uri="{63B3BB69-23CF-44E3-9099-C40C66FF867C}">
                  <a14:compatExt spid="_x0000_s13737"/>
                </a:ext>
                <a:ext uri="{FF2B5EF4-FFF2-40B4-BE49-F238E27FC236}">
                  <a16:creationId xmlns:a16="http://schemas.microsoft.com/office/drawing/2014/main" id="{00000000-0008-0000-0400-0000A9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23</xdr:row>
          <xdr:rowOff>0</xdr:rowOff>
        </xdr:from>
        <xdr:to>
          <xdr:col>4</xdr:col>
          <xdr:colOff>142875</xdr:colOff>
          <xdr:row>24</xdr:row>
          <xdr:rowOff>0</xdr:rowOff>
        </xdr:to>
        <xdr:sp macro="" textlink="">
          <xdr:nvSpPr>
            <xdr:cNvPr id="13738" name="checkbox_D24" hidden="1">
              <a:extLst>
                <a:ext uri="{63B3BB69-23CF-44E3-9099-C40C66FF867C}">
                  <a14:compatExt spid="_x0000_s13738"/>
                </a:ext>
                <a:ext uri="{FF2B5EF4-FFF2-40B4-BE49-F238E27FC236}">
                  <a16:creationId xmlns:a16="http://schemas.microsoft.com/office/drawing/2014/main" id="{00000000-0008-0000-0400-0000AA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25</xdr:row>
          <xdr:rowOff>0</xdr:rowOff>
        </xdr:from>
        <xdr:to>
          <xdr:col>4</xdr:col>
          <xdr:colOff>142875</xdr:colOff>
          <xdr:row>26</xdr:row>
          <xdr:rowOff>0</xdr:rowOff>
        </xdr:to>
        <xdr:sp macro="" textlink="">
          <xdr:nvSpPr>
            <xdr:cNvPr id="13739" name="checkbox_D26" hidden="1">
              <a:extLst>
                <a:ext uri="{63B3BB69-23CF-44E3-9099-C40C66FF867C}">
                  <a14:compatExt spid="_x0000_s13739"/>
                </a:ext>
                <a:ext uri="{FF2B5EF4-FFF2-40B4-BE49-F238E27FC236}">
                  <a16:creationId xmlns:a16="http://schemas.microsoft.com/office/drawing/2014/main" id="{00000000-0008-0000-0400-0000AB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27</xdr:row>
          <xdr:rowOff>0</xdr:rowOff>
        </xdr:from>
        <xdr:to>
          <xdr:col>4</xdr:col>
          <xdr:colOff>142875</xdr:colOff>
          <xdr:row>28</xdr:row>
          <xdr:rowOff>0</xdr:rowOff>
        </xdr:to>
        <xdr:sp macro="" textlink="">
          <xdr:nvSpPr>
            <xdr:cNvPr id="13740" name="checkbox_D28" hidden="1">
              <a:extLst>
                <a:ext uri="{63B3BB69-23CF-44E3-9099-C40C66FF867C}">
                  <a14:compatExt spid="_x0000_s13740"/>
                </a:ext>
                <a:ext uri="{FF2B5EF4-FFF2-40B4-BE49-F238E27FC236}">
                  <a16:creationId xmlns:a16="http://schemas.microsoft.com/office/drawing/2014/main" id="{00000000-0008-0000-0400-0000AC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30</xdr:row>
          <xdr:rowOff>0</xdr:rowOff>
        </xdr:from>
        <xdr:to>
          <xdr:col>4</xdr:col>
          <xdr:colOff>142875</xdr:colOff>
          <xdr:row>31</xdr:row>
          <xdr:rowOff>0</xdr:rowOff>
        </xdr:to>
        <xdr:sp macro="" textlink="">
          <xdr:nvSpPr>
            <xdr:cNvPr id="13741" name="checkbox_D31" hidden="1">
              <a:extLst>
                <a:ext uri="{63B3BB69-23CF-44E3-9099-C40C66FF867C}">
                  <a14:compatExt spid="_x0000_s13741"/>
                </a:ext>
                <a:ext uri="{FF2B5EF4-FFF2-40B4-BE49-F238E27FC236}">
                  <a16:creationId xmlns:a16="http://schemas.microsoft.com/office/drawing/2014/main" id="{00000000-0008-0000-0400-0000AD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33</xdr:row>
          <xdr:rowOff>0</xdr:rowOff>
        </xdr:from>
        <xdr:to>
          <xdr:col>4</xdr:col>
          <xdr:colOff>142875</xdr:colOff>
          <xdr:row>34</xdr:row>
          <xdr:rowOff>0</xdr:rowOff>
        </xdr:to>
        <xdr:sp macro="" textlink="">
          <xdr:nvSpPr>
            <xdr:cNvPr id="13742" name="checkbox_D34" hidden="1">
              <a:extLst>
                <a:ext uri="{63B3BB69-23CF-44E3-9099-C40C66FF867C}">
                  <a14:compatExt spid="_x0000_s13742"/>
                </a:ext>
                <a:ext uri="{FF2B5EF4-FFF2-40B4-BE49-F238E27FC236}">
                  <a16:creationId xmlns:a16="http://schemas.microsoft.com/office/drawing/2014/main" id="{00000000-0008-0000-0400-0000AE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35</xdr:row>
          <xdr:rowOff>0</xdr:rowOff>
        </xdr:from>
        <xdr:to>
          <xdr:col>4</xdr:col>
          <xdr:colOff>142875</xdr:colOff>
          <xdr:row>36</xdr:row>
          <xdr:rowOff>0</xdr:rowOff>
        </xdr:to>
        <xdr:sp macro="" textlink="">
          <xdr:nvSpPr>
            <xdr:cNvPr id="13743" name="checkbox_D36" hidden="1">
              <a:extLst>
                <a:ext uri="{63B3BB69-23CF-44E3-9099-C40C66FF867C}">
                  <a14:compatExt spid="_x0000_s13743"/>
                </a:ext>
                <a:ext uri="{FF2B5EF4-FFF2-40B4-BE49-F238E27FC236}">
                  <a16:creationId xmlns:a16="http://schemas.microsoft.com/office/drawing/2014/main" id="{00000000-0008-0000-0400-0000AF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42</xdr:row>
          <xdr:rowOff>0</xdr:rowOff>
        </xdr:from>
        <xdr:to>
          <xdr:col>4</xdr:col>
          <xdr:colOff>142875</xdr:colOff>
          <xdr:row>43</xdr:row>
          <xdr:rowOff>0</xdr:rowOff>
        </xdr:to>
        <xdr:sp macro="" textlink="">
          <xdr:nvSpPr>
            <xdr:cNvPr id="13744" name="checkbox_D39" hidden="1">
              <a:extLst>
                <a:ext uri="{63B3BB69-23CF-44E3-9099-C40C66FF867C}">
                  <a14:compatExt spid="_x0000_s13744"/>
                </a:ext>
                <a:ext uri="{FF2B5EF4-FFF2-40B4-BE49-F238E27FC236}">
                  <a16:creationId xmlns:a16="http://schemas.microsoft.com/office/drawing/2014/main" id="{00000000-0008-0000-0400-0000B0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43</xdr:row>
          <xdr:rowOff>0</xdr:rowOff>
        </xdr:from>
        <xdr:to>
          <xdr:col>4</xdr:col>
          <xdr:colOff>142875</xdr:colOff>
          <xdr:row>44</xdr:row>
          <xdr:rowOff>0</xdr:rowOff>
        </xdr:to>
        <xdr:sp macro="" textlink="">
          <xdr:nvSpPr>
            <xdr:cNvPr id="13745" name="checkbox_D40" hidden="1">
              <a:extLst>
                <a:ext uri="{63B3BB69-23CF-44E3-9099-C40C66FF867C}">
                  <a14:compatExt spid="_x0000_s13745"/>
                </a:ext>
                <a:ext uri="{FF2B5EF4-FFF2-40B4-BE49-F238E27FC236}">
                  <a16:creationId xmlns:a16="http://schemas.microsoft.com/office/drawing/2014/main" id="{00000000-0008-0000-0400-0000B1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44</xdr:row>
          <xdr:rowOff>0</xdr:rowOff>
        </xdr:from>
        <xdr:to>
          <xdr:col>4</xdr:col>
          <xdr:colOff>142875</xdr:colOff>
          <xdr:row>45</xdr:row>
          <xdr:rowOff>0</xdr:rowOff>
        </xdr:to>
        <xdr:sp macro="" textlink="">
          <xdr:nvSpPr>
            <xdr:cNvPr id="13746" name="checkbox_D41" hidden="1">
              <a:extLst>
                <a:ext uri="{63B3BB69-23CF-44E3-9099-C40C66FF867C}">
                  <a14:compatExt spid="_x0000_s13746"/>
                </a:ext>
                <a:ext uri="{FF2B5EF4-FFF2-40B4-BE49-F238E27FC236}">
                  <a16:creationId xmlns:a16="http://schemas.microsoft.com/office/drawing/2014/main" id="{00000000-0008-0000-0400-0000B2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45</xdr:row>
          <xdr:rowOff>0</xdr:rowOff>
        </xdr:from>
        <xdr:to>
          <xdr:col>4</xdr:col>
          <xdr:colOff>142875</xdr:colOff>
          <xdr:row>46</xdr:row>
          <xdr:rowOff>0</xdr:rowOff>
        </xdr:to>
        <xdr:sp macro="" textlink="">
          <xdr:nvSpPr>
            <xdr:cNvPr id="13747" name="checkbox_D42" hidden="1">
              <a:extLst>
                <a:ext uri="{63B3BB69-23CF-44E3-9099-C40C66FF867C}">
                  <a14:compatExt spid="_x0000_s13747"/>
                </a:ext>
                <a:ext uri="{FF2B5EF4-FFF2-40B4-BE49-F238E27FC236}">
                  <a16:creationId xmlns:a16="http://schemas.microsoft.com/office/drawing/2014/main" id="{00000000-0008-0000-0400-0000B3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50</xdr:row>
          <xdr:rowOff>0</xdr:rowOff>
        </xdr:from>
        <xdr:to>
          <xdr:col>4</xdr:col>
          <xdr:colOff>142875</xdr:colOff>
          <xdr:row>51</xdr:row>
          <xdr:rowOff>0</xdr:rowOff>
        </xdr:to>
        <xdr:sp macro="" textlink="">
          <xdr:nvSpPr>
            <xdr:cNvPr id="13748" name="checkbox_D45" hidden="1">
              <a:extLst>
                <a:ext uri="{63B3BB69-23CF-44E3-9099-C40C66FF867C}">
                  <a14:compatExt spid="_x0000_s13748"/>
                </a:ext>
                <a:ext uri="{FF2B5EF4-FFF2-40B4-BE49-F238E27FC236}">
                  <a16:creationId xmlns:a16="http://schemas.microsoft.com/office/drawing/2014/main" id="{00000000-0008-0000-0400-0000B4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59</xdr:row>
          <xdr:rowOff>0</xdr:rowOff>
        </xdr:from>
        <xdr:to>
          <xdr:col>4</xdr:col>
          <xdr:colOff>142875</xdr:colOff>
          <xdr:row>60</xdr:row>
          <xdr:rowOff>0</xdr:rowOff>
        </xdr:to>
        <xdr:sp macro="" textlink="">
          <xdr:nvSpPr>
            <xdr:cNvPr id="13750" name="checkbox_D51" hidden="1">
              <a:extLst>
                <a:ext uri="{63B3BB69-23CF-44E3-9099-C40C66FF867C}">
                  <a14:compatExt spid="_x0000_s13750"/>
                </a:ext>
                <a:ext uri="{FF2B5EF4-FFF2-40B4-BE49-F238E27FC236}">
                  <a16:creationId xmlns:a16="http://schemas.microsoft.com/office/drawing/2014/main" id="{00000000-0008-0000-0400-0000B6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60</xdr:row>
          <xdr:rowOff>0</xdr:rowOff>
        </xdr:from>
        <xdr:to>
          <xdr:col>4</xdr:col>
          <xdr:colOff>142875</xdr:colOff>
          <xdr:row>61</xdr:row>
          <xdr:rowOff>0</xdr:rowOff>
        </xdr:to>
        <xdr:sp macro="" textlink="">
          <xdr:nvSpPr>
            <xdr:cNvPr id="13751" name="checkbox_D52" hidden="1">
              <a:extLst>
                <a:ext uri="{63B3BB69-23CF-44E3-9099-C40C66FF867C}">
                  <a14:compatExt spid="_x0000_s13751"/>
                </a:ext>
                <a:ext uri="{FF2B5EF4-FFF2-40B4-BE49-F238E27FC236}">
                  <a16:creationId xmlns:a16="http://schemas.microsoft.com/office/drawing/2014/main" id="{00000000-0008-0000-0400-0000B7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61</xdr:row>
          <xdr:rowOff>0</xdr:rowOff>
        </xdr:from>
        <xdr:to>
          <xdr:col>4</xdr:col>
          <xdr:colOff>142875</xdr:colOff>
          <xdr:row>62</xdr:row>
          <xdr:rowOff>0</xdr:rowOff>
        </xdr:to>
        <xdr:sp macro="" textlink="">
          <xdr:nvSpPr>
            <xdr:cNvPr id="13752" name="checkbox_D53" hidden="1">
              <a:extLst>
                <a:ext uri="{63B3BB69-23CF-44E3-9099-C40C66FF867C}">
                  <a14:compatExt spid="_x0000_s13752"/>
                </a:ext>
                <a:ext uri="{FF2B5EF4-FFF2-40B4-BE49-F238E27FC236}">
                  <a16:creationId xmlns:a16="http://schemas.microsoft.com/office/drawing/2014/main" id="{00000000-0008-0000-0400-0000B8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62</xdr:row>
          <xdr:rowOff>0</xdr:rowOff>
        </xdr:from>
        <xdr:to>
          <xdr:col>4</xdr:col>
          <xdr:colOff>142875</xdr:colOff>
          <xdr:row>63</xdr:row>
          <xdr:rowOff>0</xdr:rowOff>
        </xdr:to>
        <xdr:sp macro="" textlink="">
          <xdr:nvSpPr>
            <xdr:cNvPr id="13753" name="checkbox_D54" hidden="1">
              <a:extLst>
                <a:ext uri="{63B3BB69-23CF-44E3-9099-C40C66FF867C}">
                  <a14:compatExt spid="_x0000_s13753"/>
                </a:ext>
                <a:ext uri="{FF2B5EF4-FFF2-40B4-BE49-F238E27FC236}">
                  <a16:creationId xmlns:a16="http://schemas.microsoft.com/office/drawing/2014/main" id="{00000000-0008-0000-0400-0000B9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63</xdr:row>
          <xdr:rowOff>0</xdr:rowOff>
        </xdr:from>
        <xdr:to>
          <xdr:col>4</xdr:col>
          <xdr:colOff>142875</xdr:colOff>
          <xdr:row>64</xdr:row>
          <xdr:rowOff>0</xdr:rowOff>
        </xdr:to>
        <xdr:sp macro="" textlink="">
          <xdr:nvSpPr>
            <xdr:cNvPr id="13754" name="checkbox_D55" hidden="1">
              <a:extLst>
                <a:ext uri="{63B3BB69-23CF-44E3-9099-C40C66FF867C}">
                  <a14:compatExt spid="_x0000_s13754"/>
                </a:ext>
                <a:ext uri="{FF2B5EF4-FFF2-40B4-BE49-F238E27FC236}">
                  <a16:creationId xmlns:a16="http://schemas.microsoft.com/office/drawing/2014/main" id="{00000000-0008-0000-0400-0000BA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64</xdr:row>
          <xdr:rowOff>0</xdr:rowOff>
        </xdr:from>
        <xdr:to>
          <xdr:col>4</xdr:col>
          <xdr:colOff>142875</xdr:colOff>
          <xdr:row>65</xdr:row>
          <xdr:rowOff>0</xdr:rowOff>
        </xdr:to>
        <xdr:sp macro="" textlink="">
          <xdr:nvSpPr>
            <xdr:cNvPr id="13755" name="checkbox_D56" hidden="1">
              <a:extLst>
                <a:ext uri="{63B3BB69-23CF-44E3-9099-C40C66FF867C}">
                  <a14:compatExt spid="_x0000_s13755"/>
                </a:ext>
                <a:ext uri="{FF2B5EF4-FFF2-40B4-BE49-F238E27FC236}">
                  <a16:creationId xmlns:a16="http://schemas.microsoft.com/office/drawing/2014/main" id="{00000000-0008-0000-0400-0000BB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65</xdr:row>
          <xdr:rowOff>0</xdr:rowOff>
        </xdr:from>
        <xdr:to>
          <xdr:col>4</xdr:col>
          <xdr:colOff>142875</xdr:colOff>
          <xdr:row>66</xdr:row>
          <xdr:rowOff>0</xdr:rowOff>
        </xdr:to>
        <xdr:sp macro="" textlink="">
          <xdr:nvSpPr>
            <xdr:cNvPr id="13756" name="checkbox_D57" hidden="1">
              <a:extLst>
                <a:ext uri="{63B3BB69-23CF-44E3-9099-C40C66FF867C}">
                  <a14:compatExt spid="_x0000_s13756"/>
                </a:ext>
                <a:ext uri="{FF2B5EF4-FFF2-40B4-BE49-F238E27FC236}">
                  <a16:creationId xmlns:a16="http://schemas.microsoft.com/office/drawing/2014/main" id="{00000000-0008-0000-0400-0000BC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66</xdr:row>
          <xdr:rowOff>0</xdr:rowOff>
        </xdr:from>
        <xdr:to>
          <xdr:col>4</xdr:col>
          <xdr:colOff>142875</xdr:colOff>
          <xdr:row>67</xdr:row>
          <xdr:rowOff>0</xdr:rowOff>
        </xdr:to>
        <xdr:sp macro="" textlink="">
          <xdr:nvSpPr>
            <xdr:cNvPr id="13757" name="checkbox_D58" hidden="1">
              <a:extLst>
                <a:ext uri="{63B3BB69-23CF-44E3-9099-C40C66FF867C}">
                  <a14:compatExt spid="_x0000_s13757"/>
                </a:ext>
                <a:ext uri="{FF2B5EF4-FFF2-40B4-BE49-F238E27FC236}">
                  <a16:creationId xmlns:a16="http://schemas.microsoft.com/office/drawing/2014/main" id="{00000000-0008-0000-0400-0000BD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67</xdr:row>
          <xdr:rowOff>0</xdr:rowOff>
        </xdr:from>
        <xdr:to>
          <xdr:col>4</xdr:col>
          <xdr:colOff>142875</xdr:colOff>
          <xdr:row>68</xdr:row>
          <xdr:rowOff>0</xdr:rowOff>
        </xdr:to>
        <xdr:sp macro="" textlink="">
          <xdr:nvSpPr>
            <xdr:cNvPr id="13758" name="checkbox_D59" hidden="1">
              <a:extLst>
                <a:ext uri="{63B3BB69-23CF-44E3-9099-C40C66FF867C}">
                  <a14:compatExt spid="_x0000_s13758"/>
                </a:ext>
                <a:ext uri="{FF2B5EF4-FFF2-40B4-BE49-F238E27FC236}">
                  <a16:creationId xmlns:a16="http://schemas.microsoft.com/office/drawing/2014/main" id="{00000000-0008-0000-0400-0000BE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68</xdr:row>
          <xdr:rowOff>0</xdr:rowOff>
        </xdr:from>
        <xdr:to>
          <xdr:col>4</xdr:col>
          <xdr:colOff>142875</xdr:colOff>
          <xdr:row>69</xdr:row>
          <xdr:rowOff>28575</xdr:rowOff>
        </xdr:to>
        <xdr:sp macro="" textlink="">
          <xdr:nvSpPr>
            <xdr:cNvPr id="13759" name="checkbox_D60" hidden="1">
              <a:extLst>
                <a:ext uri="{63B3BB69-23CF-44E3-9099-C40C66FF867C}">
                  <a14:compatExt spid="_x0000_s13759"/>
                </a:ext>
                <a:ext uri="{FF2B5EF4-FFF2-40B4-BE49-F238E27FC236}">
                  <a16:creationId xmlns:a16="http://schemas.microsoft.com/office/drawing/2014/main" id="{00000000-0008-0000-0400-0000BF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69</xdr:row>
          <xdr:rowOff>0</xdr:rowOff>
        </xdr:from>
        <xdr:to>
          <xdr:col>4</xdr:col>
          <xdr:colOff>142875</xdr:colOff>
          <xdr:row>70</xdr:row>
          <xdr:rowOff>0</xdr:rowOff>
        </xdr:to>
        <xdr:sp macro="" textlink="">
          <xdr:nvSpPr>
            <xdr:cNvPr id="13760" name="checkbox_D61" hidden="1">
              <a:extLst>
                <a:ext uri="{63B3BB69-23CF-44E3-9099-C40C66FF867C}">
                  <a14:compatExt spid="_x0000_s13760"/>
                </a:ext>
                <a:ext uri="{FF2B5EF4-FFF2-40B4-BE49-F238E27FC236}">
                  <a16:creationId xmlns:a16="http://schemas.microsoft.com/office/drawing/2014/main" id="{00000000-0008-0000-0400-0000C0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70</xdr:row>
          <xdr:rowOff>152400</xdr:rowOff>
        </xdr:from>
        <xdr:to>
          <xdr:col>4</xdr:col>
          <xdr:colOff>142875</xdr:colOff>
          <xdr:row>71</xdr:row>
          <xdr:rowOff>0</xdr:rowOff>
        </xdr:to>
        <xdr:sp macro="" textlink="">
          <xdr:nvSpPr>
            <xdr:cNvPr id="13761" name="checkbox_D62" hidden="1">
              <a:extLst>
                <a:ext uri="{63B3BB69-23CF-44E3-9099-C40C66FF867C}">
                  <a14:compatExt spid="_x0000_s13761"/>
                </a:ext>
                <a:ext uri="{FF2B5EF4-FFF2-40B4-BE49-F238E27FC236}">
                  <a16:creationId xmlns:a16="http://schemas.microsoft.com/office/drawing/2014/main" id="{00000000-0008-0000-0400-0000C1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71</xdr:row>
          <xdr:rowOff>0</xdr:rowOff>
        </xdr:from>
        <xdr:to>
          <xdr:col>4</xdr:col>
          <xdr:colOff>142875</xdr:colOff>
          <xdr:row>72</xdr:row>
          <xdr:rowOff>190500</xdr:rowOff>
        </xdr:to>
        <xdr:sp macro="" textlink="">
          <xdr:nvSpPr>
            <xdr:cNvPr id="13762" name="checkbox_D63" hidden="1">
              <a:extLst>
                <a:ext uri="{63B3BB69-23CF-44E3-9099-C40C66FF867C}">
                  <a14:compatExt spid="_x0000_s13762"/>
                </a:ext>
                <a:ext uri="{FF2B5EF4-FFF2-40B4-BE49-F238E27FC236}">
                  <a16:creationId xmlns:a16="http://schemas.microsoft.com/office/drawing/2014/main" id="{00000000-0008-0000-0400-0000C2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72</xdr:row>
          <xdr:rowOff>0</xdr:rowOff>
        </xdr:from>
        <xdr:to>
          <xdr:col>4</xdr:col>
          <xdr:colOff>142875</xdr:colOff>
          <xdr:row>73</xdr:row>
          <xdr:rowOff>0</xdr:rowOff>
        </xdr:to>
        <xdr:sp macro="" textlink="">
          <xdr:nvSpPr>
            <xdr:cNvPr id="13763" name="checkbox_D64" hidden="1">
              <a:extLst>
                <a:ext uri="{63B3BB69-23CF-44E3-9099-C40C66FF867C}">
                  <a14:compatExt spid="_x0000_s13763"/>
                </a:ext>
                <a:ext uri="{FF2B5EF4-FFF2-40B4-BE49-F238E27FC236}">
                  <a16:creationId xmlns:a16="http://schemas.microsoft.com/office/drawing/2014/main" id="{00000000-0008-0000-0400-0000C3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73</xdr:row>
          <xdr:rowOff>0</xdr:rowOff>
        </xdr:from>
        <xdr:to>
          <xdr:col>4</xdr:col>
          <xdr:colOff>142875</xdr:colOff>
          <xdr:row>74</xdr:row>
          <xdr:rowOff>0</xdr:rowOff>
        </xdr:to>
        <xdr:sp macro="" textlink="">
          <xdr:nvSpPr>
            <xdr:cNvPr id="13764" name="checkbox_D65" hidden="1">
              <a:extLst>
                <a:ext uri="{63B3BB69-23CF-44E3-9099-C40C66FF867C}">
                  <a14:compatExt spid="_x0000_s13764"/>
                </a:ext>
                <a:ext uri="{FF2B5EF4-FFF2-40B4-BE49-F238E27FC236}">
                  <a16:creationId xmlns:a16="http://schemas.microsoft.com/office/drawing/2014/main" id="{00000000-0008-0000-0400-0000C4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74</xdr:row>
          <xdr:rowOff>28575</xdr:rowOff>
        </xdr:from>
        <xdr:to>
          <xdr:col>4</xdr:col>
          <xdr:colOff>142875</xdr:colOff>
          <xdr:row>75</xdr:row>
          <xdr:rowOff>28575</xdr:rowOff>
        </xdr:to>
        <xdr:sp macro="" textlink="">
          <xdr:nvSpPr>
            <xdr:cNvPr id="13765" name="checkbox_D66" hidden="1">
              <a:extLst>
                <a:ext uri="{63B3BB69-23CF-44E3-9099-C40C66FF867C}">
                  <a14:compatExt spid="_x0000_s13765"/>
                </a:ext>
                <a:ext uri="{FF2B5EF4-FFF2-40B4-BE49-F238E27FC236}">
                  <a16:creationId xmlns:a16="http://schemas.microsoft.com/office/drawing/2014/main" id="{00000000-0008-0000-0400-0000C5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80</xdr:row>
          <xdr:rowOff>114300</xdr:rowOff>
        </xdr:from>
        <xdr:to>
          <xdr:col>4</xdr:col>
          <xdr:colOff>142875</xdr:colOff>
          <xdr:row>82</xdr:row>
          <xdr:rowOff>114300</xdr:rowOff>
        </xdr:to>
        <xdr:sp macro="" textlink="">
          <xdr:nvSpPr>
            <xdr:cNvPr id="13766" name="checkbox_D69" hidden="1">
              <a:extLst>
                <a:ext uri="{63B3BB69-23CF-44E3-9099-C40C66FF867C}">
                  <a14:compatExt spid="_x0000_s13766"/>
                </a:ext>
                <a:ext uri="{FF2B5EF4-FFF2-40B4-BE49-F238E27FC236}">
                  <a16:creationId xmlns:a16="http://schemas.microsoft.com/office/drawing/2014/main" id="{00000000-0008-0000-0400-0000C6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87</xdr:row>
          <xdr:rowOff>0</xdr:rowOff>
        </xdr:from>
        <xdr:to>
          <xdr:col>4</xdr:col>
          <xdr:colOff>142875</xdr:colOff>
          <xdr:row>88</xdr:row>
          <xdr:rowOff>0</xdr:rowOff>
        </xdr:to>
        <xdr:sp macro="" textlink="">
          <xdr:nvSpPr>
            <xdr:cNvPr id="13767" name="checkbox_D72" hidden="1">
              <a:extLst>
                <a:ext uri="{63B3BB69-23CF-44E3-9099-C40C66FF867C}">
                  <a14:compatExt spid="_x0000_s13767"/>
                </a:ext>
                <a:ext uri="{FF2B5EF4-FFF2-40B4-BE49-F238E27FC236}">
                  <a16:creationId xmlns:a16="http://schemas.microsoft.com/office/drawing/2014/main" id="{00000000-0008-0000-0400-0000C7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89</xdr:row>
          <xdr:rowOff>0</xdr:rowOff>
        </xdr:from>
        <xdr:to>
          <xdr:col>4</xdr:col>
          <xdr:colOff>142875</xdr:colOff>
          <xdr:row>90</xdr:row>
          <xdr:rowOff>0</xdr:rowOff>
        </xdr:to>
        <xdr:sp macro="" textlink="">
          <xdr:nvSpPr>
            <xdr:cNvPr id="13768" name="checkbox_D74" hidden="1">
              <a:extLst>
                <a:ext uri="{63B3BB69-23CF-44E3-9099-C40C66FF867C}">
                  <a14:compatExt spid="_x0000_s13768"/>
                </a:ext>
                <a:ext uri="{FF2B5EF4-FFF2-40B4-BE49-F238E27FC236}">
                  <a16:creationId xmlns:a16="http://schemas.microsoft.com/office/drawing/2014/main" id="{00000000-0008-0000-0400-0000C8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90</xdr:row>
          <xdr:rowOff>0</xdr:rowOff>
        </xdr:from>
        <xdr:to>
          <xdr:col>4</xdr:col>
          <xdr:colOff>142875</xdr:colOff>
          <xdr:row>90</xdr:row>
          <xdr:rowOff>571500</xdr:rowOff>
        </xdr:to>
        <xdr:sp macro="" textlink="">
          <xdr:nvSpPr>
            <xdr:cNvPr id="13769" name="checkbox_D75" hidden="1">
              <a:extLst>
                <a:ext uri="{63B3BB69-23CF-44E3-9099-C40C66FF867C}">
                  <a14:compatExt spid="_x0000_s13769"/>
                </a:ext>
                <a:ext uri="{FF2B5EF4-FFF2-40B4-BE49-F238E27FC236}">
                  <a16:creationId xmlns:a16="http://schemas.microsoft.com/office/drawing/2014/main" id="{00000000-0008-0000-0400-0000C9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92</xdr:row>
          <xdr:rowOff>0</xdr:rowOff>
        </xdr:from>
        <xdr:to>
          <xdr:col>4</xdr:col>
          <xdr:colOff>142875</xdr:colOff>
          <xdr:row>93</xdr:row>
          <xdr:rowOff>0</xdr:rowOff>
        </xdr:to>
        <xdr:sp macro="" textlink="">
          <xdr:nvSpPr>
            <xdr:cNvPr id="13770" name="checkbox_D77" hidden="1">
              <a:extLst>
                <a:ext uri="{63B3BB69-23CF-44E3-9099-C40C66FF867C}">
                  <a14:compatExt spid="_x0000_s13770"/>
                </a:ext>
                <a:ext uri="{FF2B5EF4-FFF2-40B4-BE49-F238E27FC236}">
                  <a16:creationId xmlns:a16="http://schemas.microsoft.com/office/drawing/2014/main" id="{00000000-0008-0000-0400-0000CA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93</xdr:row>
          <xdr:rowOff>0</xdr:rowOff>
        </xdr:from>
        <xdr:to>
          <xdr:col>4</xdr:col>
          <xdr:colOff>142875</xdr:colOff>
          <xdr:row>94</xdr:row>
          <xdr:rowOff>0</xdr:rowOff>
        </xdr:to>
        <xdr:sp macro="" textlink="">
          <xdr:nvSpPr>
            <xdr:cNvPr id="13771" name="checkbox_D78" hidden="1">
              <a:extLst>
                <a:ext uri="{63B3BB69-23CF-44E3-9099-C40C66FF867C}">
                  <a14:compatExt spid="_x0000_s13771"/>
                </a:ext>
                <a:ext uri="{FF2B5EF4-FFF2-40B4-BE49-F238E27FC236}">
                  <a16:creationId xmlns:a16="http://schemas.microsoft.com/office/drawing/2014/main" id="{00000000-0008-0000-0400-0000CB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94</xdr:row>
          <xdr:rowOff>0</xdr:rowOff>
        </xdr:from>
        <xdr:to>
          <xdr:col>4</xdr:col>
          <xdr:colOff>142875</xdr:colOff>
          <xdr:row>94</xdr:row>
          <xdr:rowOff>571500</xdr:rowOff>
        </xdr:to>
        <xdr:sp macro="" textlink="">
          <xdr:nvSpPr>
            <xdr:cNvPr id="13772" name="checkbox_D79" hidden="1">
              <a:extLst>
                <a:ext uri="{63B3BB69-23CF-44E3-9099-C40C66FF867C}">
                  <a14:compatExt spid="_x0000_s13772"/>
                </a:ext>
                <a:ext uri="{FF2B5EF4-FFF2-40B4-BE49-F238E27FC236}">
                  <a16:creationId xmlns:a16="http://schemas.microsoft.com/office/drawing/2014/main" id="{00000000-0008-0000-0400-0000CC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95</xdr:row>
          <xdr:rowOff>0</xdr:rowOff>
        </xdr:from>
        <xdr:to>
          <xdr:col>4</xdr:col>
          <xdr:colOff>142875</xdr:colOff>
          <xdr:row>96</xdr:row>
          <xdr:rowOff>0</xdr:rowOff>
        </xdr:to>
        <xdr:sp macro="" textlink="">
          <xdr:nvSpPr>
            <xdr:cNvPr id="13773" name="checkbox_D80" hidden="1">
              <a:extLst>
                <a:ext uri="{63B3BB69-23CF-44E3-9099-C40C66FF867C}">
                  <a14:compatExt spid="_x0000_s13773"/>
                </a:ext>
                <a:ext uri="{FF2B5EF4-FFF2-40B4-BE49-F238E27FC236}">
                  <a16:creationId xmlns:a16="http://schemas.microsoft.com/office/drawing/2014/main" id="{00000000-0008-0000-0400-0000CD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97</xdr:row>
          <xdr:rowOff>0</xdr:rowOff>
        </xdr:from>
        <xdr:to>
          <xdr:col>4</xdr:col>
          <xdr:colOff>142875</xdr:colOff>
          <xdr:row>98</xdr:row>
          <xdr:rowOff>28575</xdr:rowOff>
        </xdr:to>
        <xdr:sp macro="" textlink="">
          <xdr:nvSpPr>
            <xdr:cNvPr id="13774" name="checkbox_D82" hidden="1">
              <a:extLst>
                <a:ext uri="{63B3BB69-23CF-44E3-9099-C40C66FF867C}">
                  <a14:compatExt spid="_x0000_s13774"/>
                </a:ext>
                <a:ext uri="{FF2B5EF4-FFF2-40B4-BE49-F238E27FC236}">
                  <a16:creationId xmlns:a16="http://schemas.microsoft.com/office/drawing/2014/main" id="{00000000-0008-0000-0400-0000CE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19</xdr:row>
          <xdr:rowOff>0</xdr:rowOff>
        </xdr:from>
        <xdr:to>
          <xdr:col>5</xdr:col>
          <xdr:colOff>114300</xdr:colOff>
          <xdr:row>20</xdr:row>
          <xdr:rowOff>0</xdr:rowOff>
        </xdr:to>
        <xdr:sp macro="" textlink="">
          <xdr:nvSpPr>
            <xdr:cNvPr id="13775" name="checkbox_E20" hidden="1">
              <a:extLst>
                <a:ext uri="{63B3BB69-23CF-44E3-9099-C40C66FF867C}">
                  <a14:compatExt spid="_x0000_s13775"/>
                </a:ext>
                <a:ext uri="{FF2B5EF4-FFF2-40B4-BE49-F238E27FC236}">
                  <a16:creationId xmlns:a16="http://schemas.microsoft.com/office/drawing/2014/main" id="{00000000-0008-0000-0400-0000CF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22</xdr:row>
          <xdr:rowOff>0</xdr:rowOff>
        </xdr:from>
        <xdr:to>
          <xdr:col>5</xdr:col>
          <xdr:colOff>114300</xdr:colOff>
          <xdr:row>23</xdr:row>
          <xdr:rowOff>0</xdr:rowOff>
        </xdr:to>
        <xdr:sp macro="" textlink="">
          <xdr:nvSpPr>
            <xdr:cNvPr id="13776" name="checkbox_E23" hidden="1">
              <a:extLst>
                <a:ext uri="{63B3BB69-23CF-44E3-9099-C40C66FF867C}">
                  <a14:compatExt spid="_x0000_s13776"/>
                </a:ext>
                <a:ext uri="{FF2B5EF4-FFF2-40B4-BE49-F238E27FC236}">
                  <a16:creationId xmlns:a16="http://schemas.microsoft.com/office/drawing/2014/main" id="{00000000-0008-0000-0400-0000D0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23</xdr:row>
          <xdr:rowOff>0</xdr:rowOff>
        </xdr:from>
        <xdr:to>
          <xdr:col>5</xdr:col>
          <xdr:colOff>114300</xdr:colOff>
          <xdr:row>24</xdr:row>
          <xdr:rowOff>0</xdr:rowOff>
        </xdr:to>
        <xdr:sp macro="" textlink="">
          <xdr:nvSpPr>
            <xdr:cNvPr id="13777" name="checkbox_E24" hidden="1">
              <a:extLst>
                <a:ext uri="{63B3BB69-23CF-44E3-9099-C40C66FF867C}">
                  <a14:compatExt spid="_x0000_s13777"/>
                </a:ext>
                <a:ext uri="{FF2B5EF4-FFF2-40B4-BE49-F238E27FC236}">
                  <a16:creationId xmlns:a16="http://schemas.microsoft.com/office/drawing/2014/main" id="{00000000-0008-0000-0400-0000D1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25</xdr:row>
          <xdr:rowOff>0</xdr:rowOff>
        </xdr:from>
        <xdr:to>
          <xdr:col>5</xdr:col>
          <xdr:colOff>114300</xdr:colOff>
          <xdr:row>26</xdr:row>
          <xdr:rowOff>0</xdr:rowOff>
        </xdr:to>
        <xdr:sp macro="" textlink="">
          <xdr:nvSpPr>
            <xdr:cNvPr id="13778" name="checkbox_E26" hidden="1">
              <a:extLst>
                <a:ext uri="{63B3BB69-23CF-44E3-9099-C40C66FF867C}">
                  <a14:compatExt spid="_x0000_s13778"/>
                </a:ext>
                <a:ext uri="{FF2B5EF4-FFF2-40B4-BE49-F238E27FC236}">
                  <a16:creationId xmlns:a16="http://schemas.microsoft.com/office/drawing/2014/main" id="{00000000-0008-0000-0400-0000D2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27</xdr:row>
          <xdr:rowOff>0</xdr:rowOff>
        </xdr:from>
        <xdr:to>
          <xdr:col>5</xdr:col>
          <xdr:colOff>114300</xdr:colOff>
          <xdr:row>28</xdr:row>
          <xdr:rowOff>0</xdr:rowOff>
        </xdr:to>
        <xdr:sp macro="" textlink="">
          <xdr:nvSpPr>
            <xdr:cNvPr id="13779" name="checkbox_E28" hidden="1">
              <a:extLst>
                <a:ext uri="{63B3BB69-23CF-44E3-9099-C40C66FF867C}">
                  <a14:compatExt spid="_x0000_s13779"/>
                </a:ext>
                <a:ext uri="{FF2B5EF4-FFF2-40B4-BE49-F238E27FC236}">
                  <a16:creationId xmlns:a16="http://schemas.microsoft.com/office/drawing/2014/main" id="{00000000-0008-0000-0400-0000D3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30</xdr:row>
          <xdr:rowOff>0</xdr:rowOff>
        </xdr:from>
        <xdr:to>
          <xdr:col>5</xdr:col>
          <xdr:colOff>114300</xdr:colOff>
          <xdr:row>31</xdr:row>
          <xdr:rowOff>0</xdr:rowOff>
        </xdr:to>
        <xdr:sp macro="" textlink="">
          <xdr:nvSpPr>
            <xdr:cNvPr id="13780" name="checkbox_E31" hidden="1">
              <a:extLst>
                <a:ext uri="{63B3BB69-23CF-44E3-9099-C40C66FF867C}">
                  <a14:compatExt spid="_x0000_s13780"/>
                </a:ext>
                <a:ext uri="{FF2B5EF4-FFF2-40B4-BE49-F238E27FC236}">
                  <a16:creationId xmlns:a16="http://schemas.microsoft.com/office/drawing/2014/main" id="{00000000-0008-0000-0400-0000D4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33</xdr:row>
          <xdr:rowOff>0</xdr:rowOff>
        </xdr:from>
        <xdr:to>
          <xdr:col>5</xdr:col>
          <xdr:colOff>114300</xdr:colOff>
          <xdr:row>34</xdr:row>
          <xdr:rowOff>0</xdr:rowOff>
        </xdr:to>
        <xdr:sp macro="" textlink="">
          <xdr:nvSpPr>
            <xdr:cNvPr id="13781" name="checkbox_E34" hidden="1">
              <a:extLst>
                <a:ext uri="{63B3BB69-23CF-44E3-9099-C40C66FF867C}">
                  <a14:compatExt spid="_x0000_s13781"/>
                </a:ext>
                <a:ext uri="{FF2B5EF4-FFF2-40B4-BE49-F238E27FC236}">
                  <a16:creationId xmlns:a16="http://schemas.microsoft.com/office/drawing/2014/main" id="{00000000-0008-0000-0400-0000D5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35</xdr:row>
          <xdr:rowOff>0</xdr:rowOff>
        </xdr:from>
        <xdr:to>
          <xdr:col>5</xdr:col>
          <xdr:colOff>114300</xdr:colOff>
          <xdr:row>36</xdr:row>
          <xdr:rowOff>0</xdr:rowOff>
        </xdr:to>
        <xdr:sp macro="" textlink="">
          <xdr:nvSpPr>
            <xdr:cNvPr id="13782" name="checkbox_E36" hidden="1">
              <a:extLst>
                <a:ext uri="{63B3BB69-23CF-44E3-9099-C40C66FF867C}">
                  <a14:compatExt spid="_x0000_s13782"/>
                </a:ext>
                <a:ext uri="{FF2B5EF4-FFF2-40B4-BE49-F238E27FC236}">
                  <a16:creationId xmlns:a16="http://schemas.microsoft.com/office/drawing/2014/main" id="{00000000-0008-0000-0400-0000D6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42</xdr:row>
          <xdr:rowOff>0</xdr:rowOff>
        </xdr:from>
        <xdr:to>
          <xdr:col>5</xdr:col>
          <xdr:colOff>114300</xdr:colOff>
          <xdr:row>43</xdr:row>
          <xdr:rowOff>0</xdr:rowOff>
        </xdr:to>
        <xdr:sp macro="" textlink="">
          <xdr:nvSpPr>
            <xdr:cNvPr id="13783" name="checkbox_E39" hidden="1">
              <a:extLst>
                <a:ext uri="{63B3BB69-23CF-44E3-9099-C40C66FF867C}">
                  <a14:compatExt spid="_x0000_s13783"/>
                </a:ext>
                <a:ext uri="{FF2B5EF4-FFF2-40B4-BE49-F238E27FC236}">
                  <a16:creationId xmlns:a16="http://schemas.microsoft.com/office/drawing/2014/main" id="{00000000-0008-0000-0400-0000D7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43</xdr:row>
          <xdr:rowOff>0</xdr:rowOff>
        </xdr:from>
        <xdr:to>
          <xdr:col>5</xdr:col>
          <xdr:colOff>114300</xdr:colOff>
          <xdr:row>44</xdr:row>
          <xdr:rowOff>0</xdr:rowOff>
        </xdr:to>
        <xdr:sp macro="" textlink="">
          <xdr:nvSpPr>
            <xdr:cNvPr id="13784" name="checkbox_E40" hidden="1">
              <a:extLst>
                <a:ext uri="{63B3BB69-23CF-44E3-9099-C40C66FF867C}">
                  <a14:compatExt spid="_x0000_s13784"/>
                </a:ext>
                <a:ext uri="{FF2B5EF4-FFF2-40B4-BE49-F238E27FC236}">
                  <a16:creationId xmlns:a16="http://schemas.microsoft.com/office/drawing/2014/main" id="{00000000-0008-0000-0400-0000D8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44</xdr:row>
          <xdr:rowOff>0</xdr:rowOff>
        </xdr:from>
        <xdr:to>
          <xdr:col>5</xdr:col>
          <xdr:colOff>114300</xdr:colOff>
          <xdr:row>45</xdr:row>
          <xdr:rowOff>0</xdr:rowOff>
        </xdr:to>
        <xdr:sp macro="" textlink="">
          <xdr:nvSpPr>
            <xdr:cNvPr id="13785" name="checkbox_E41" hidden="1">
              <a:extLst>
                <a:ext uri="{63B3BB69-23CF-44E3-9099-C40C66FF867C}">
                  <a14:compatExt spid="_x0000_s13785"/>
                </a:ext>
                <a:ext uri="{FF2B5EF4-FFF2-40B4-BE49-F238E27FC236}">
                  <a16:creationId xmlns:a16="http://schemas.microsoft.com/office/drawing/2014/main" id="{00000000-0008-0000-0400-0000D9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45</xdr:row>
          <xdr:rowOff>0</xdr:rowOff>
        </xdr:from>
        <xdr:to>
          <xdr:col>5</xdr:col>
          <xdr:colOff>114300</xdr:colOff>
          <xdr:row>46</xdr:row>
          <xdr:rowOff>0</xdr:rowOff>
        </xdr:to>
        <xdr:sp macro="" textlink="">
          <xdr:nvSpPr>
            <xdr:cNvPr id="13786" name="checkbox_E42" hidden="1">
              <a:extLst>
                <a:ext uri="{63B3BB69-23CF-44E3-9099-C40C66FF867C}">
                  <a14:compatExt spid="_x0000_s13786"/>
                </a:ext>
                <a:ext uri="{FF2B5EF4-FFF2-40B4-BE49-F238E27FC236}">
                  <a16:creationId xmlns:a16="http://schemas.microsoft.com/office/drawing/2014/main" id="{00000000-0008-0000-0400-0000DA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50</xdr:row>
          <xdr:rowOff>0</xdr:rowOff>
        </xdr:from>
        <xdr:to>
          <xdr:col>5</xdr:col>
          <xdr:colOff>114300</xdr:colOff>
          <xdr:row>51</xdr:row>
          <xdr:rowOff>0</xdr:rowOff>
        </xdr:to>
        <xdr:sp macro="" textlink="">
          <xdr:nvSpPr>
            <xdr:cNvPr id="13787" name="checkbox_E45" hidden="1">
              <a:extLst>
                <a:ext uri="{63B3BB69-23CF-44E3-9099-C40C66FF867C}">
                  <a14:compatExt spid="_x0000_s13787"/>
                </a:ext>
                <a:ext uri="{FF2B5EF4-FFF2-40B4-BE49-F238E27FC236}">
                  <a16:creationId xmlns:a16="http://schemas.microsoft.com/office/drawing/2014/main" id="{00000000-0008-0000-0400-0000DB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59</xdr:row>
          <xdr:rowOff>0</xdr:rowOff>
        </xdr:from>
        <xdr:to>
          <xdr:col>5</xdr:col>
          <xdr:colOff>114300</xdr:colOff>
          <xdr:row>60</xdr:row>
          <xdr:rowOff>0</xdr:rowOff>
        </xdr:to>
        <xdr:sp macro="" textlink="">
          <xdr:nvSpPr>
            <xdr:cNvPr id="13789" name="checkbox_E51" hidden="1">
              <a:extLst>
                <a:ext uri="{63B3BB69-23CF-44E3-9099-C40C66FF867C}">
                  <a14:compatExt spid="_x0000_s13789"/>
                </a:ext>
                <a:ext uri="{FF2B5EF4-FFF2-40B4-BE49-F238E27FC236}">
                  <a16:creationId xmlns:a16="http://schemas.microsoft.com/office/drawing/2014/main" id="{00000000-0008-0000-0400-0000DD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60</xdr:row>
          <xdr:rowOff>0</xdr:rowOff>
        </xdr:from>
        <xdr:to>
          <xdr:col>5</xdr:col>
          <xdr:colOff>114300</xdr:colOff>
          <xdr:row>61</xdr:row>
          <xdr:rowOff>0</xdr:rowOff>
        </xdr:to>
        <xdr:sp macro="" textlink="">
          <xdr:nvSpPr>
            <xdr:cNvPr id="13790" name="checkbox_E52" hidden="1">
              <a:extLst>
                <a:ext uri="{63B3BB69-23CF-44E3-9099-C40C66FF867C}">
                  <a14:compatExt spid="_x0000_s13790"/>
                </a:ext>
                <a:ext uri="{FF2B5EF4-FFF2-40B4-BE49-F238E27FC236}">
                  <a16:creationId xmlns:a16="http://schemas.microsoft.com/office/drawing/2014/main" id="{00000000-0008-0000-0400-0000DE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61</xdr:row>
          <xdr:rowOff>0</xdr:rowOff>
        </xdr:from>
        <xdr:to>
          <xdr:col>5</xdr:col>
          <xdr:colOff>114300</xdr:colOff>
          <xdr:row>62</xdr:row>
          <xdr:rowOff>0</xdr:rowOff>
        </xdr:to>
        <xdr:sp macro="" textlink="">
          <xdr:nvSpPr>
            <xdr:cNvPr id="13791" name="checkbox_E53" hidden="1">
              <a:extLst>
                <a:ext uri="{63B3BB69-23CF-44E3-9099-C40C66FF867C}">
                  <a14:compatExt spid="_x0000_s13791"/>
                </a:ext>
                <a:ext uri="{FF2B5EF4-FFF2-40B4-BE49-F238E27FC236}">
                  <a16:creationId xmlns:a16="http://schemas.microsoft.com/office/drawing/2014/main" id="{00000000-0008-0000-0400-0000DF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62</xdr:row>
          <xdr:rowOff>0</xdr:rowOff>
        </xdr:from>
        <xdr:to>
          <xdr:col>5</xdr:col>
          <xdr:colOff>114300</xdr:colOff>
          <xdr:row>63</xdr:row>
          <xdr:rowOff>0</xdr:rowOff>
        </xdr:to>
        <xdr:sp macro="" textlink="">
          <xdr:nvSpPr>
            <xdr:cNvPr id="13792" name="checkbox_E54" hidden="1">
              <a:extLst>
                <a:ext uri="{63B3BB69-23CF-44E3-9099-C40C66FF867C}">
                  <a14:compatExt spid="_x0000_s13792"/>
                </a:ext>
                <a:ext uri="{FF2B5EF4-FFF2-40B4-BE49-F238E27FC236}">
                  <a16:creationId xmlns:a16="http://schemas.microsoft.com/office/drawing/2014/main" id="{00000000-0008-0000-0400-0000E0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63</xdr:row>
          <xdr:rowOff>0</xdr:rowOff>
        </xdr:from>
        <xdr:to>
          <xdr:col>5</xdr:col>
          <xdr:colOff>114300</xdr:colOff>
          <xdr:row>64</xdr:row>
          <xdr:rowOff>0</xdr:rowOff>
        </xdr:to>
        <xdr:sp macro="" textlink="">
          <xdr:nvSpPr>
            <xdr:cNvPr id="13793" name="checkbox_E55" hidden="1">
              <a:extLst>
                <a:ext uri="{63B3BB69-23CF-44E3-9099-C40C66FF867C}">
                  <a14:compatExt spid="_x0000_s13793"/>
                </a:ext>
                <a:ext uri="{FF2B5EF4-FFF2-40B4-BE49-F238E27FC236}">
                  <a16:creationId xmlns:a16="http://schemas.microsoft.com/office/drawing/2014/main" id="{00000000-0008-0000-0400-0000E1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64</xdr:row>
          <xdr:rowOff>0</xdr:rowOff>
        </xdr:from>
        <xdr:to>
          <xdr:col>5</xdr:col>
          <xdr:colOff>114300</xdr:colOff>
          <xdr:row>65</xdr:row>
          <xdr:rowOff>0</xdr:rowOff>
        </xdr:to>
        <xdr:sp macro="" textlink="">
          <xdr:nvSpPr>
            <xdr:cNvPr id="13794" name="checkbox_E56" hidden="1">
              <a:extLst>
                <a:ext uri="{63B3BB69-23CF-44E3-9099-C40C66FF867C}">
                  <a14:compatExt spid="_x0000_s13794"/>
                </a:ext>
                <a:ext uri="{FF2B5EF4-FFF2-40B4-BE49-F238E27FC236}">
                  <a16:creationId xmlns:a16="http://schemas.microsoft.com/office/drawing/2014/main" id="{00000000-0008-0000-0400-0000E2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65</xdr:row>
          <xdr:rowOff>0</xdr:rowOff>
        </xdr:from>
        <xdr:to>
          <xdr:col>5</xdr:col>
          <xdr:colOff>114300</xdr:colOff>
          <xdr:row>66</xdr:row>
          <xdr:rowOff>0</xdr:rowOff>
        </xdr:to>
        <xdr:sp macro="" textlink="">
          <xdr:nvSpPr>
            <xdr:cNvPr id="13795" name="checkbox_E57" hidden="1">
              <a:extLst>
                <a:ext uri="{63B3BB69-23CF-44E3-9099-C40C66FF867C}">
                  <a14:compatExt spid="_x0000_s13795"/>
                </a:ext>
                <a:ext uri="{FF2B5EF4-FFF2-40B4-BE49-F238E27FC236}">
                  <a16:creationId xmlns:a16="http://schemas.microsoft.com/office/drawing/2014/main" id="{00000000-0008-0000-0400-0000E3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66</xdr:row>
          <xdr:rowOff>0</xdr:rowOff>
        </xdr:from>
        <xdr:to>
          <xdr:col>5</xdr:col>
          <xdr:colOff>114300</xdr:colOff>
          <xdr:row>67</xdr:row>
          <xdr:rowOff>0</xdr:rowOff>
        </xdr:to>
        <xdr:sp macro="" textlink="">
          <xdr:nvSpPr>
            <xdr:cNvPr id="13796" name="checkbox_E58" hidden="1">
              <a:extLst>
                <a:ext uri="{63B3BB69-23CF-44E3-9099-C40C66FF867C}">
                  <a14:compatExt spid="_x0000_s13796"/>
                </a:ext>
                <a:ext uri="{FF2B5EF4-FFF2-40B4-BE49-F238E27FC236}">
                  <a16:creationId xmlns:a16="http://schemas.microsoft.com/office/drawing/2014/main" id="{00000000-0008-0000-0400-0000E4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67</xdr:row>
          <xdr:rowOff>0</xdr:rowOff>
        </xdr:from>
        <xdr:to>
          <xdr:col>5</xdr:col>
          <xdr:colOff>114300</xdr:colOff>
          <xdr:row>68</xdr:row>
          <xdr:rowOff>0</xdr:rowOff>
        </xdr:to>
        <xdr:sp macro="" textlink="">
          <xdr:nvSpPr>
            <xdr:cNvPr id="13797" name="checkbox_E59" hidden="1">
              <a:extLst>
                <a:ext uri="{63B3BB69-23CF-44E3-9099-C40C66FF867C}">
                  <a14:compatExt spid="_x0000_s13797"/>
                </a:ext>
                <a:ext uri="{FF2B5EF4-FFF2-40B4-BE49-F238E27FC236}">
                  <a16:creationId xmlns:a16="http://schemas.microsoft.com/office/drawing/2014/main" id="{00000000-0008-0000-0400-0000E5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68</xdr:row>
          <xdr:rowOff>0</xdr:rowOff>
        </xdr:from>
        <xdr:to>
          <xdr:col>5</xdr:col>
          <xdr:colOff>114300</xdr:colOff>
          <xdr:row>69</xdr:row>
          <xdr:rowOff>28575</xdr:rowOff>
        </xdr:to>
        <xdr:sp macro="" textlink="">
          <xdr:nvSpPr>
            <xdr:cNvPr id="13798" name="checkbox_E60" hidden="1">
              <a:extLst>
                <a:ext uri="{63B3BB69-23CF-44E3-9099-C40C66FF867C}">
                  <a14:compatExt spid="_x0000_s13798"/>
                </a:ext>
                <a:ext uri="{FF2B5EF4-FFF2-40B4-BE49-F238E27FC236}">
                  <a16:creationId xmlns:a16="http://schemas.microsoft.com/office/drawing/2014/main" id="{00000000-0008-0000-0400-0000E6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69</xdr:row>
          <xdr:rowOff>0</xdr:rowOff>
        </xdr:from>
        <xdr:to>
          <xdr:col>5</xdr:col>
          <xdr:colOff>114300</xdr:colOff>
          <xdr:row>70</xdr:row>
          <xdr:rowOff>0</xdr:rowOff>
        </xdr:to>
        <xdr:sp macro="" textlink="">
          <xdr:nvSpPr>
            <xdr:cNvPr id="13799" name="checkbox_E61" hidden="1">
              <a:extLst>
                <a:ext uri="{63B3BB69-23CF-44E3-9099-C40C66FF867C}">
                  <a14:compatExt spid="_x0000_s13799"/>
                </a:ext>
                <a:ext uri="{FF2B5EF4-FFF2-40B4-BE49-F238E27FC236}">
                  <a16:creationId xmlns:a16="http://schemas.microsoft.com/office/drawing/2014/main" id="{00000000-0008-0000-0400-0000E7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70</xdr:row>
          <xdr:rowOff>152400</xdr:rowOff>
        </xdr:from>
        <xdr:to>
          <xdr:col>5</xdr:col>
          <xdr:colOff>114300</xdr:colOff>
          <xdr:row>71</xdr:row>
          <xdr:rowOff>0</xdr:rowOff>
        </xdr:to>
        <xdr:sp macro="" textlink="">
          <xdr:nvSpPr>
            <xdr:cNvPr id="13800" name="checkbox_E62" hidden="1">
              <a:extLst>
                <a:ext uri="{63B3BB69-23CF-44E3-9099-C40C66FF867C}">
                  <a14:compatExt spid="_x0000_s13800"/>
                </a:ext>
                <a:ext uri="{FF2B5EF4-FFF2-40B4-BE49-F238E27FC236}">
                  <a16:creationId xmlns:a16="http://schemas.microsoft.com/office/drawing/2014/main" id="{00000000-0008-0000-0400-0000E8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71</xdr:row>
          <xdr:rowOff>0</xdr:rowOff>
        </xdr:from>
        <xdr:to>
          <xdr:col>5</xdr:col>
          <xdr:colOff>114300</xdr:colOff>
          <xdr:row>72</xdr:row>
          <xdr:rowOff>190500</xdr:rowOff>
        </xdr:to>
        <xdr:sp macro="" textlink="">
          <xdr:nvSpPr>
            <xdr:cNvPr id="13801" name="checkbox_E63" hidden="1">
              <a:extLst>
                <a:ext uri="{63B3BB69-23CF-44E3-9099-C40C66FF867C}">
                  <a14:compatExt spid="_x0000_s13801"/>
                </a:ext>
                <a:ext uri="{FF2B5EF4-FFF2-40B4-BE49-F238E27FC236}">
                  <a16:creationId xmlns:a16="http://schemas.microsoft.com/office/drawing/2014/main" id="{00000000-0008-0000-0400-0000E9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72</xdr:row>
          <xdr:rowOff>0</xdr:rowOff>
        </xdr:from>
        <xdr:to>
          <xdr:col>5</xdr:col>
          <xdr:colOff>114300</xdr:colOff>
          <xdr:row>73</xdr:row>
          <xdr:rowOff>0</xdr:rowOff>
        </xdr:to>
        <xdr:sp macro="" textlink="">
          <xdr:nvSpPr>
            <xdr:cNvPr id="13802" name="checkbox_E64" hidden="1">
              <a:extLst>
                <a:ext uri="{63B3BB69-23CF-44E3-9099-C40C66FF867C}">
                  <a14:compatExt spid="_x0000_s13802"/>
                </a:ext>
                <a:ext uri="{FF2B5EF4-FFF2-40B4-BE49-F238E27FC236}">
                  <a16:creationId xmlns:a16="http://schemas.microsoft.com/office/drawing/2014/main" id="{00000000-0008-0000-0400-0000EA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73</xdr:row>
          <xdr:rowOff>0</xdr:rowOff>
        </xdr:from>
        <xdr:to>
          <xdr:col>5</xdr:col>
          <xdr:colOff>114300</xdr:colOff>
          <xdr:row>74</xdr:row>
          <xdr:rowOff>0</xdr:rowOff>
        </xdr:to>
        <xdr:sp macro="" textlink="">
          <xdr:nvSpPr>
            <xdr:cNvPr id="13803" name="checkbox_E65" hidden="1">
              <a:extLst>
                <a:ext uri="{63B3BB69-23CF-44E3-9099-C40C66FF867C}">
                  <a14:compatExt spid="_x0000_s13803"/>
                </a:ext>
                <a:ext uri="{FF2B5EF4-FFF2-40B4-BE49-F238E27FC236}">
                  <a16:creationId xmlns:a16="http://schemas.microsoft.com/office/drawing/2014/main" id="{00000000-0008-0000-0400-0000EB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74</xdr:row>
          <xdr:rowOff>28575</xdr:rowOff>
        </xdr:from>
        <xdr:to>
          <xdr:col>5</xdr:col>
          <xdr:colOff>114300</xdr:colOff>
          <xdr:row>75</xdr:row>
          <xdr:rowOff>28575</xdr:rowOff>
        </xdr:to>
        <xdr:sp macro="" textlink="">
          <xdr:nvSpPr>
            <xdr:cNvPr id="13804" name="checkbox_E66" hidden="1">
              <a:extLst>
                <a:ext uri="{63B3BB69-23CF-44E3-9099-C40C66FF867C}">
                  <a14:compatExt spid="_x0000_s13804"/>
                </a:ext>
                <a:ext uri="{FF2B5EF4-FFF2-40B4-BE49-F238E27FC236}">
                  <a16:creationId xmlns:a16="http://schemas.microsoft.com/office/drawing/2014/main" id="{00000000-0008-0000-0400-0000EC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80</xdr:row>
          <xdr:rowOff>114300</xdr:rowOff>
        </xdr:from>
        <xdr:to>
          <xdr:col>5</xdr:col>
          <xdr:colOff>114300</xdr:colOff>
          <xdr:row>82</xdr:row>
          <xdr:rowOff>114300</xdr:rowOff>
        </xdr:to>
        <xdr:sp macro="" textlink="">
          <xdr:nvSpPr>
            <xdr:cNvPr id="13805" name="checkbox_E69" hidden="1">
              <a:extLst>
                <a:ext uri="{63B3BB69-23CF-44E3-9099-C40C66FF867C}">
                  <a14:compatExt spid="_x0000_s13805"/>
                </a:ext>
                <a:ext uri="{FF2B5EF4-FFF2-40B4-BE49-F238E27FC236}">
                  <a16:creationId xmlns:a16="http://schemas.microsoft.com/office/drawing/2014/main" id="{00000000-0008-0000-0400-0000ED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87</xdr:row>
          <xdr:rowOff>0</xdr:rowOff>
        </xdr:from>
        <xdr:to>
          <xdr:col>5</xdr:col>
          <xdr:colOff>114300</xdr:colOff>
          <xdr:row>88</xdr:row>
          <xdr:rowOff>0</xdr:rowOff>
        </xdr:to>
        <xdr:sp macro="" textlink="">
          <xdr:nvSpPr>
            <xdr:cNvPr id="13806" name="checkbox_E72" hidden="1">
              <a:extLst>
                <a:ext uri="{63B3BB69-23CF-44E3-9099-C40C66FF867C}">
                  <a14:compatExt spid="_x0000_s13806"/>
                </a:ext>
                <a:ext uri="{FF2B5EF4-FFF2-40B4-BE49-F238E27FC236}">
                  <a16:creationId xmlns:a16="http://schemas.microsoft.com/office/drawing/2014/main" id="{00000000-0008-0000-0400-0000EE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89</xdr:row>
          <xdr:rowOff>0</xdr:rowOff>
        </xdr:from>
        <xdr:to>
          <xdr:col>5</xdr:col>
          <xdr:colOff>114300</xdr:colOff>
          <xdr:row>90</xdr:row>
          <xdr:rowOff>0</xdr:rowOff>
        </xdr:to>
        <xdr:sp macro="" textlink="">
          <xdr:nvSpPr>
            <xdr:cNvPr id="13807" name="checkbox_E74" hidden="1">
              <a:extLst>
                <a:ext uri="{63B3BB69-23CF-44E3-9099-C40C66FF867C}">
                  <a14:compatExt spid="_x0000_s13807"/>
                </a:ext>
                <a:ext uri="{FF2B5EF4-FFF2-40B4-BE49-F238E27FC236}">
                  <a16:creationId xmlns:a16="http://schemas.microsoft.com/office/drawing/2014/main" id="{00000000-0008-0000-0400-0000EF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90</xdr:row>
          <xdr:rowOff>0</xdr:rowOff>
        </xdr:from>
        <xdr:to>
          <xdr:col>5</xdr:col>
          <xdr:colOff>114300</xdr:colOff>
          <xdr:row>90</xdr:row>
          <xdr:rowOff>571500</xdr:rowOff>
        </xdr:to>
        <xdr:sp macro="" textlink="">
          <xdr:nvSpPr>
            <xdr:cNvPr id="13808" name="checkbox_E75" hidden="1">
              <a:extLst>
                <a:ext uri="{63B3BB69-23CF-44E3-9099-C40C66FF867C}">
                  <a14:compatExt spid="_x0000_s13808"/>
                </a:ext>
                <a:ext uri="{FF2B5EF4-FFF2-40B4-BE49-F238E27FC236}">
                  <a16:creationId xmlns:a16="http://schemas.microsoft.com/office/drawing/2014/main" id="{00000000-0008-0000-0400-0000F0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92</xdr:row>
          <xdr:rowOff>0</xdr:rowOff>
        </xdr:from>
        <xdr:to>
          <xdr:col>5</xdr:col>
          <xdr:colOff>114300</xdr:colOff>
          <xdr:row>93</xdr:row>
          <xdr:rowOff>0</xdr:rowOff>
        </xdr:to>
        <xdr:sp macro="" textlink="">
          <xdr:nvSpPr>
            <xdr:cNvPr id="13809" name="checkbox_E77" hidden="1">
              <a:extLst>
                <a:ext uri="{63B3BB69-23CF-44E3-9099-C40C66FF867C}">
                  <a14:compatExt spid="_x0000_s13809"/>
                </a:ext>
                <a:ext uri="{FF2B5EF4-FFF2-40B4-BE49-F238E27FC236}">
                  <a16:creationId xmlns:a16="http://schemas.microsoft.com/office/drawing/2014/main" id="{00000000-0008-0000-0400-0000F1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93</xdr:row>
          <xdr:rowOff>0</xdr:rowOff>
        </xdr:from>
        <xdr:to>
          <xdr:col>5</xdr:col>
          <xdr:colOff>114300</xdr:colOff>
          <xdr:row>94</xdr:row>
          <xdr:rowOff>0</xdr:rowOff>
        </xdr:to>
        <xdr:sp macro="" textlink="">
          <xdr:nvSpPr>
            <xdr:cNvPr id="13810" name="checkbox_E78" hidden="1">
              <a:extLst>
                <a:ext uri="{63B3BB69-23CF-44E3-9099-C40C66FF867C}">
                  <a14:compatExt spid="_x0000_s13810"/>
                </a:ext>
                <a:ext uri="{FF2B5EF4-FFF2-40B4-BE49-F238E27FC236}">
                  <a16:creationId xmlns:a16="http://schemas.microsoft.com/office/drawing/2014/main" id="{00000000-0008-0000-0400-0000F2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94</xdr:row>
          <xdr:rowOff>0</xdr:rowOff>
        </xdr:from>
        <xdr:to>
          <xdr:col>5</xdr:col>
          <xdr:colOff>114300</xdr:colOff>
          <xdr:row>94</xdr:row>
          <xdr:rowOff>571500</xdr:rowOff>
        </xdr:to>
        <xdr:sp macro="" textlink="">
          <xdr:nvSpPr>
            <xdr:cNvPr id="13811" name="checkbox_E79" hidden="1">
              <a:extLst>
                <a:ext uri="{63B3BB69-23CF-44E3-9099-C40C66FF867C}">
                  <a14:compatExt spid="_x0000_s13811"/>
                </a:ext>
                <a:ext uri="{FF2B5EF4-FFF2-40B4-BE49-F238E27FC236}">
                  <a16:creationId xmlns:a16="http://schemas.microsoft.com/office/drawing/2014/main" id="{00000000-0008-0000-0400-0000F3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95</xdr:row>
          <xdr:rowOff>0</xdr:rowOff>
        </xdr:from>
        <xdr:to>
          <xdr:col>5</xdr:col>
          <xdr:colOff>114300</xdr:colOff>
          <xdr:row>96</xdr:row>
          <xdr:rowOff>0</xdr:rowOff>
        </xdr:to>
        <xdr:sp macro="" textlink="">
          <xdr:nvSpPr>
            <xdr:cNvPr id="13812" name="checkbox_E80" hidden="1">
              <a:extLst>
                <a:ext uri="{63B3BB69-23CF-44E3-9099-C40C66FF867C}">
                  <a14:compatExt spid="_x0000_s13812"/>
                </a:ext>
                <a:ext uri="{FF2B5EF4-FFF2-40B4-BE49-F238E27FC236}">
                  <a16:creationId xmlns:a16="http://schemas.microsoft.com/office/drawing/2014/main" id="{00000000-0008-0000-0400-0000F4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97</xdr:row>
          <xdr:rowOff>0</xdr:rowOff>
        </xdr:from>
        <xdr:to>
          <xdr:col>5</xdr:col>
          <xdr:colOff>114300</xdr:colOff>
          <xdr:row>98</xdr:row>
          <xdr:rowOff>28575</xdr:rowOff>
        </xdr:to>
        <xdr:sp macro="" textlink="">
          <xdr:nvSpPr>
            <xdr:cNvPr id="13813" name="checkbox_E82" hidden="1">
              <a:extLst>
                <a:ext uri="{63B3BB69-23CF-44E3-9099-C40C66FF867C}">
                  <a14:compatExt spid="_x0000_s13813"/>
                </a:ext>
                <a:ext uri="{FF2B5EF4-FFF2-40B4-BE49-F238E27FC236}">
                  <a16:creationId xmlns:a16="http://schemas.microsoft.com/office/drawing/2014/main" id="{00000000-0008-0000-0400-0000F5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0</xdr:rowOff>
        </xdr:from>
        <xdr:to>
          <xdr:col>3</xdr:col>
          <xdr:colOff>266700</xdr:colOff>
          <xdr:row>109</xdr:row>
          <xdr:rowOff>0</xdr:rowOff>
        </xdr:to>
        <xdr:sp macro="" textlink="">
          <xdr:nvSpPr>
            <xdr:cNvPr id="13814" name="Check Box 502" hidden="1">
              <a:extLst>
                <a:ext uri="{63B3BB69-23CF-44E3-9099-C40C66FF867C}">
                  <a14:compatExt spid="_x0000_s13814"/>
                </a:ext>
                <a:ext uri="{FF2B5EF4-FFF2-40B4-BE49-F238E27FC236}">
                  <a16:creationId xmlns:a16="http://schemas.microsoft.com/office/drawing/2014/main" id="{00000000-0008-0000-0400-0000F6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0</xdr:rowOff>
        </xdr:from>
        <xdr:to>
          <xdr:col>3</xdr:col>
          <xdr:colOff>266700</xdr:colOff>
          <xdr:row>110</xdr:row>
          <xdr:rowOff>0</xdr:rowOff>
        </xdr:to>
        <xdr:sp macro="" textlink="">
          <xdr:nvSpPr>
            <xdr:cNvPr id="13815" name="checkbox_C43" hidden="1">
              <a:extLst>
                <a:ext uri="{63B3BB69-23CF-44E3-9099-C40C66FF867C}">
                  <a14:compatExt spid="_x0000_s13815"/>
                </a:ext>
                <a:ext uri="{FF2B5EF4-FFF2-40B4-BE49-F238E27FC236}">
                  <a16:creationId xmlns:a16="http://schemas.microsoft.com/office/drawing/2014/main" id="{00000000-0008-0000-0400-0000F7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110</xdr:row>
          <xdr:rowOff>0</xdr:rowOff>
        </xdr:from>
        <xdr:to>
          <xdr:col>3</xdr:col>
          <xdr:colOff>266700</xdr:colOff>
          <xdr:row>111</xdr:row>
          <xdr:rowOff>0</xdr:rowOff>
        </xdr:to>
        <xdr:sp macro="" textlink="">
          <xdr:nvSpPr>
            <xdr:cNvPr id="13816" name="checkbox_C44" hidden="1">
              <a:extLst>
                <a:ext uri="{63B3BB69-23CF-44E3-9099-C40C66FF867C}">
                  <a14:compatExt spid="_x0000_s13816"/>
                </a:ext>
                <a:ext uri="{FF2B5EF4-FFF2-40B4-BE49-F238E27FC236}">
                  <a16:creationId xmlns:a16="http://schemas.microsoft.com/office/drawing/2014/main" id="{00000000-0008-0000-0400-0000F8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111</xdr:row>
          <xdr:rowOff>0</xdr:rowOff>
        </xdr:from>
        <xdr:to>
          <xdr:col>3</xdr:col>
          <xdr:colOff>266700</xdr:colOff>
          <xdr:row>112</xdr:row>
          <xdr:rowOff>0</xdr:rowOff>
        </xdr:to>
        <xdr:sp macro="" textlink="">
          <xdr:nvSpPr>
            <xdr:cNvPr id="13817" name="Check Box 505" hidden="1">
              <a:extLst>
                <a:ext uri="{63B3BB69-23CF-44E3-9099-C40C66FF867C}">
                  <a14:compatExt spid="_x0000_s13817"/>
                </a:ext>
                <a:ext uri="{FF2B5EF4-FFF2-40B4-BE49-F238E27FC236}">
                  <a16:creationId xmlns:a16="http://schemas.microsoft.com/office/drawing/2014/main" id="{00000000-0008-0000-0400-0000F9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112</xdr:row>
          <xdr:rowOff>0</xdr:rowOff>
        </xdr:from>
        <xdr:to>
          <xdr:col>3</xdr:col>
          <xdr:colOff>266700</xdr:colOff>
          <xdr:row>113</xdr:row>
          <xdr:rowOff>0</xdr:rowOff>
        </xdr:to>
        <xdr:sp macro="" textlink="">
          <xdr:nvSpPr>
            <xdr:cNvPr id="13818" name="checkbox_C46" hidden="1">
              <a:extLst>
                <a:ext uri="{63B3BB69-23CF-44E3-9099-C40C66FF867C}">
                  <a14:compatExt spid="_x0000_s13818"/>
                </a:ext>
                <a:ext uri="{FF2B5EF4-FFF2-40B4-BE49-F238E27FC236}">
                  <a16:creationId xmlns:a16="http://schemas.microsoft.com/office/drawing/2014/main" id="{00000000-0008-0000-0400-0000FA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113</xdr:row>
          <xdr:rowOff>0</xdr:rowOff>
        </xdr:from>
        <xdr:to>
          <xdr:col>3</xdr:col>
          <xdr:colOff>266700</xdr:colOff>
          <xdr:row>114</xdr:row>
          <xdr:rowOff>0</xdr:rowOff>
        </xdr:to>
        <xdr:sp macro="" textlink="">
          <xdr:nvSpPr>
            <xdr:cNvPr id="13819" name="checkbox_C47" hidden="1">
              <a:extLst>
                <a:ext uri="{63B3BB69-23CF-44E3-9099-C40C66FF867C}">
                  <a14:compatExt spid="_x0000_s13819"/>
                </a:ext>
                <a:ext uri="{FF2B5EF4-FFF2-40B4-BE49-F238E27FC236}">
                  <a16:creationId xmlns:a16="http://schemas.microsoft.com/office/drawing/2014/main" id="{00000000-0008-0000-0400-0000FB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114</xdr:row>
          <xdr:rowOff>0</xdr:rowOff>
        </xdr:from>
        <xdr:to>
          <xdr:col>3</xdr:col>
          <xdr:colOff>266700</xdr:colOff>
          <xdr:row>115</xdr:row>
          <xdr:rowOff>0</xdr:rowOff>
        </xdr:to>
        <xdr:sp macro="" textlink="">
          <xdr:nvSpPr>
            <xdr:cNvPr id="13820" name="checkbox_C48" hidden="1">
              <a:extLst>
                <a:ext uri="{63B3BB69-23CF-44E3-9099-C40C66FF867C}">
                  <a14:compatExt spid="_x0000_s13820"/>
                </a:ext>
                <a:ext uri="{FF2B5EF4-FFF2-40B4-BE49-F238E27FC236}">
                  <a16:creationId xmlns:a16="http://schemas.microsoft.com/office/drawing/2014/main" id="{00000000-0008-0000-0400-0000FC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115</xdr:row>
          <xdr:rowOff>0</xdr:rowOff>
        </xdr:from>
        <xdr:to>
          <xdr:col>3</xdr:col>
          <xdr:colOff>266700</xdr:colOff>
          <xdr:row>116</xdr:row>
          <xdr:rowOff>76200</xdr:rowOff>
        </xdr:to>
        <xdr:sp macro="" textlink="">
          <xdr:nvSpPr>
            <xdr:cNvPr id="13821" name="checkbox_C49" hidden="1">
              <a:extLst>
                <a:ext uri="{63B3BB69-23CF-44E3-9099-C40C66FF867C}">
                  <a14:compatExt spid="_x0000_s13821"/>
                </a:ext>
                <a:ext uri="{FF2B5EF4-FFF2-40B4-BE49-F238E27FC236}">
                  <a16:creationId xmlns:a16="http://schemas.microsoft.com/office/drawing/2014/main" id="{00000000-0008-0000-0400-0000FD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116</xdr:row>
          <xdr:rowOff>0</xdr:rowOff>
        </xdr:from>
        <xdr:to>
          <xdr:col>3</xdr:col>
          <xdr:colOff>266700</xdr:colOff>
          <xdr:row>117</xdr:row>
          <xdr:rowOff>0</xdr:rowOff>
        </xdr:to>
        <xdr:sp macro="" textlink="">
          <xdr:nvSpPr>
            <xdr:cNvPr id="13822" name="checkbox_C50" hidden="1">
              <a:extLst>
                <a:ext uri="{63B3BB69-23CF-44E3-9099-C40C66FF867C}">
                  <a14:compatExt spid="_x0000_s13822"/>
                </a:ext>
                <a:ext uri="{FF2B5EF4-FFF2-40B4-BE49-F238E27FC236}">
                  <a16:creationId xmlns:a16="http://schemas.microsoft.com/office/drawing/2014/main" id="{00000000-0008-0000-0400-0000FE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108</xdr:row>
          <xdr:rowOff>0</xdr:rowOff>
        </xdr:from>
        <xdr:to>
          <xdr:col>4</xdr:col>
          <xdr:colOff>66675</xdr:colOff>
          <xdr:row>109</xdr:row>
          <xdr:rowOff>0</xdr:rowOff>
        </xdr:to>
        <xdr:sp macro="" textlink="">
          <xdr:nvSpPr>
            <xdr:cNvPr id="13823" name="Check Box 511" hidden="1">
              <a:extLst>
                <a:ext uri="{63B3BB69-23CF-44E3-9099-C40C66FF867C}">
                  <a14:compatExt spid="_x0000_s13823"/>
                </a:ext>
                <a:ext uri="{FF2B5EF4-FFF2-40B4-BE49-F238E27FC236}">
                  <a16:creationId xmlns:a16="http://schemas.microsoft.com/office/drawing/2014/main" id="{00000000-0008-0000-0400-0000FF35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109</xdr:row>
          <xdr:rowOff>0</xdr:rowOff>
        </xdr:from>
        <xdr:to>
          <xdr:col>4</xdr:col>
          <xdr:colOff>66675</xdr:colOff>
          <xdr:row>110</xdr:row>
          <xdr:rowOff>0</xdr:rowOff>
        </xdr:to>
        <xdr:sp macro="" textlink="">
          <xdr:nvSpPr>
            <xdr:cNvPr id="13824" name="checkbox_D43" hidden="1">
              <a:extLst>
                <a:ext uri="{63B3BB69-23CF-44E3-9099-C40C66FF867C}">
                  <a14:compatExt spid="_x0000_s13824"/>
                </a:ext>
                <a:ext uri="{FF2B5EF4-FFF2-40B4-BE49-F238E27FC236}">
                  <a16:creationId xmlns:a16="http://schemas.microsoft.com/office/drawing/2014/main" id="{00000000-0008-0000-0400-000000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110</xdr:row>
          <xdr:rowOff>0</xdr:rowOff>
        </xdr:from>
        <xdr:to>
          <xdr:col>4</xdr:col>
          <xdr:colOff>66675</xdr:colOff>
          <xdr:row>111</xdr:row>
          <xdr:rowOff>0</xdr:rowOff>
        </xdr:to>
        <xdr:sp macro="" textlink="">
          <xdr:nvSpPr>
            <xdr:cNvPr id="13825" name="checkbox_D44" hidden="1">
              <a:extLst>
                <a:ext uri="{63B3BB69-23CF-44E3-9099-C40C66FF867C}">
                  <a14:compatExt spid="_x0000_s13825"/>
                </a:ext>
                <a:ext uri="{FF2B5EF4-FFF2-40B4-BE49-F238E27FC236}">
                  <a16:creationId xmlns:a16="http://schemas.microsoft.com/office/drawing/2014/main" id="{00000000-0008-0000-0400-000001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111</xdr:row>
          <xdr:rowOff>0</xdr:rowOff>
        </xdr:from>
        <xdr:to>
          <xdr:col>4</xdr:col>
          <xdr:colOff>66675</xdr:colOff>
          <xdr:row>112</xdr:row>
          <xdr:rowOff>0</xdr:rowOff>
        </xdr:to>
        <xdr:sp macro="" textlink="">
          <xdr:nvSpPr>
            <xdr:cNvPr id="13826" name="Check Box 514" hidden="1">
              <a:extLst>
                <a:ext uri="{63B3BB69-23CF-44E3-9099-C40C66FF867C}">
                  <a14:compatExt spid="_x0000_s13826"/>
                </a:ext>
                <a:ext uri="{FF2B5EF4-FFF2-40B4-BE49-F238E27FC236}">
                  <a16:creationId xmlns:a16="http://schemas.microsoft.com/office/drawing/2014/main" id="{00000000-0008-0000-0400-000002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112</xdr:row>
          <xdr:rowOff>0</xdr:rowOff>
        </xdr:from>
        <xdr:to>
          <xdr:col>4</xdr:col>
          <xdr:colOff>66675</xdr:colOff>
          <xdr:row>113</xdr:row>
          <xdr:rowOff>0</xdr:rowOff>
        </xdr:to>
        <xdr:sp macro="" textlink="">
          <xdr:nvSpPr>
            <xdr:cNvPr id="13827" name="checkbox_D46" hidden="1">
              <a:extLst>
                <a:ext uri="{63B3BB69-23CF-44E3-9099-C40C66FF867C}">
                  <a14:compatExt spid="_x0000_s13827"/>
                </a:ext>
                <a:ext uri="{FF2B5EF4-FFF2-40B4-BE49-F238E27FC236}">
                  <a16:creationId xmlns:a16="http://schemas.microsoft.com/office/drawing/2014/main" id="{00000000-0008-0000-0400-000003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113</xdr:row>
          <xdr:rowOff>0</xdr:rowOff>
        </xdr:from>
        <xdr:to>
          <xdr:col>4</xdr:col>
          <xdr:colOff>66675</xdr:colOff>
          <xdr:row>114</xdr:row>
          <xdr:rowOff>0</xdr:rowOff>
        </xdr:to>
        <xdr:sp macro="" textlink="">
          <xdr:nvSpPr>
            <xdr:cNvPr id="13828" name="checkbox_D47" hidden="1">
              <a:extLst>
                <a:ext uri="{63B3BB69-23CF-44E3-9099-C40C66FF867C}">
                  <a14:compatExt spid="_x0000_s13828"/>
                </a:ext>
                <a:ext uri="{FF2B5EF4-FFF2-40B4-BE49-F238E27FC236}">
                  <a16:creationId xmlns:a16="http://schemas.microsoft.com/office/drawing/2014/main" id="{00000000-0008-0000-0400-000004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114</xdr:row>
          <xdr:rowOff>0</xdr:rowOff>
        </xdr:from>
        <xdr:to>
          <xdr:col>4</xdr:col>
          <xdr:colOff>66675</xdr:colOff>
          <xdr:row>115</xdr:row>
          <xdr:rowOff>0</xdr:rowOff>
        </xdr:to>
        <xdr:sp macro="" textlink="">
          <xdr:nvSpPr>
            <xdr:cNvPr id="13829" name="checkbox_D48" hidden="1">
              <a:extLst>
                <a:ext uri="{63B3BB69-23CF-44E3-9099-C40C66FF867C}">
                  <a14:compatExt spid="_x0000_s13829"/>
                </a:ext>
                <a:ext uri="{FF2B5EF4-FFF2-40B4-BE49-F238E27FC236}">
                  <a16:creationId xmlns:a16="http://schemas.microsoft.com/office/drawing/2014/main" id="{00000000-0008-0000-0400-000005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115</xdr:row>
          <xdr:rowOff>0</xdr:rowOff>
        </xdr:from>
        <xdr:to>
          <xdr:col>4</xdr:col>
          <xdr:colOff>66675</xdr:colOff>
          <xdr:row>116</xdr:row>
          <xdr:rowOff>76200</xdr:rowOff>
        </xdr:to>
        <xdr:sp macro="" textlink="">
          <xdr:nvSpPr>
            <xdr:cNvPr id="13830" name="checkbox_D49" hidden="1">
              <a:extLst>
                <a:ext uri="{63B3BB69-23CF-44E3-9099-C40C66FF867C}">
                  <a14:compatExt spid="_x0000_s13830"/>
                </a:ext>
                <a:ext uri="{FF2B5EF4-FFF2-40B4-BE49-F238E27FC236}">
                  <a16:creationId xmlns:a16="http://schemas.microsoft.com/office/drawing/2014/main" id="{00000000-0008-0000-0400-000006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116</xdr:row>
          <xdr:rowOff>0</xdr:rowOff>
        </xdr:from>
        <xdr:to>
          <xdr:col>4</xdr:col>
          <xdr:colOff>66675</xdr:colOff>
          <xdr:row>117</xdr:row>
          <xdr:rowOff>0</xdr:rowOff>
        </xdr:to>
        <xdr:sp macro="" textlink="">
          <xdr:nvSpPr>
            <xdr:cNvPr id="13831" name="checkbox_D50" hidden="1">
              <a:extLst>
                <a:ext uri="{63B3BB69-23CF-44E3-9099-C40C66FF867C}">
                  <a14:compatExt spid="_x0000_s13831"/>
                </a:ext>
                <a:ext uri="{FF2B5EF4-FFF2-40B4-BE49-F238E27FC236}">
                  <a16:creationId xmlns:a16="http://schemas.microsoft.com/office/drawing/2014/main" id="{00000000-0008-0000-0400-000007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5</xdr:col>
          <xdr:colOff>38100</xdr:colOff>
          <xdr:row>109</xdr:row>
          <xdr:rowOff>0</xdr:rowOff>
        </xdr:to>
        <xdr:sp macro="" textlink="">
          <xdr:nvSpPr>
            <xdr:cNvPr id="13832" name="Check Box 520" hidden="1">
              <a:extLst>
                <a:ext uri="{63B3BB69-23CF-44E3-9099-C40C66FF867C}">
                  <a14:compatExt spid="_x0000_s13832"/>
                </a:ext>
                <a:ext uri="{FF2B5EF4-FFF2-40B4-BE49-F238E27FC236}">
                  <a16:creationId xmlns:a16="http://schemas.microsoft.com/office/drawing/2014/main" id="{00000000-0008-0000-0400-000008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0</xdr:rowOff>
        </xdr:from>
        <xdr:to>
          <xdr:col>5</xdr:col>
          <xdr:colOff>38100</xdr:colOff>
          <xdr:row>110</xdr:row>
          <xdr:rowOff>0</xdr:rowOff>
        </xdr:to>
        <xdr:sp macro="" textlink="">
          <xdr:nvSpPr>
            <xdr:cNvPr id="13833" name="checkbox_E43" hidden="1">
              <a:extLst>
                <a:ext uri="{63B3BB69-23CF-44E3-9099-C40C66FF867C}">
                  <a14:compatExt spid="_x0000_s13833"/>
                </a:ext>
                <a:ext uri="{FF2B5EF4-FFF2-40B4-BE49-F238E27FC236}">
                  <a16:creationId xmlns:a16="http://schemas.microsoft.com/office/drawing/2014/main" id="{00000000-0008-0000-0400-000009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5</xdr:col>
          <xdr:colOff>38100</xdr:colOff>
          <xdr:row>111</xdr:row>
          <xdr:rowOff>0</xdr:rowOff>
        </xdr:to>
        <xdr:sp macro="" textlink="">
          <xdr:nvSpPr>
            <xdr:cNvPr id="13834" name="checkbox_E44" hidden="1">
              <a:extLst>
                <a:ext uri="{63B3BB69-23CF-44E3-9099-C40C66FF867C}">
                  <a14:compatExt spid="_x0000_s13834"/>
                </a:ext>
                <a:ext uri="{FF2B5EF4-FFF2-40B4-BE49-F238E27FC236}">
                  <a16:creationId xmlns:a16="http://schemas.microsoft.com/office/drawing/2014/main" id="{00000000-0008-0000-0400-00000A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5</xdr:col>
          <xdr:colOff>38100</xdr:colOff>
          <xdr:row>112</xdr:row>
          <xdr:rowOff>0</xdr:rowOff>
        </xdr:to>
        <xdr:sp macro="" textlink="">
          <xdr:nvSpPr>
            <xdr:cNvPr id="13835" name="Check Box 523" hidden="1">
              <a:extLst>
                <a:ext uri="{63B3BB69-23CF-44E3-9099-C40C66FF867C}">
                  <a14:compatExt spid="_x0000_s13835"/>
                </a:ext>
                <a:ext uri="{FF2B5EF4-FFF2-40B4-BE49-F238E27FC236}">
                  <a16:creationId xmlns:a16="http://schemas.microsoft.com/office/drawing/2014/main" id="{00000000-0008-0000-0400-00000B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5</xdr:col>
          <xdr:colOff>38100</xdr:colOff>
          <xdr:row>113</xdr:row>
          <xdr:rowOff>0</xdr:rowOff>
        </xdr:to>
        <xdr:sp macro="" textlink="">
          <xdr:nvSpPr>
            <xdr:cNvPr id="13836" name="checkbox_E46" hidden="1">
              <a:extLst>
                <a:ext uri="{63B3BB69-23CF-44E3-9099-C40C66FF867C}">
                  <a14:compatExt spid="_x0000_s13836"/>
                </a:ext>
                <a:ext uri="{FF2B5EF4-FFF2-40B4-BE49-F238E27FC236}">
                  <a16:creationId xmlns:a16="http://schemas.microsoft.com/office/drawing/2014/main" id="{00000000-0008-0000-0400-00000C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0</xdr:rowOff>
        </xdr:from>
        <xdr:to>
          <xdr:col>5</xdr:col>
          <xdr:colOff>38100</xdr:colOff>
          <xdr:row>114</xdr:row>
          <xdr:rowOff>0</xdr:rowOff>
        </xdr:to>
        <xdr:sp macro="" textlink="">
          <xdr:nvSpPr>
            <xdr:cNvPr id="13837" name="checkbox_E47" hidden="1">
              <a:extLst>
                <a:ext uri="{63B3BB69-23CF-44E3-9099-C40C66FF867C}">
                  <a14:compatExt spid="_x0000_s13837"/>
                </a:ext>
                <a:ext uri="{FF2B5EF4-FFF2-40B4-BE49-F238E27FC236}">
                  <a16:creationId xmlns:a16="http://schemas.microsoft.com/office/drawing/2014/main" id="{00000000-0008-0000-0400-00000D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0</xdr:rowOff>
        </xdr:from>
        <xdr:to>
          <xdr:col>5</xdr:col>
          <xdr:colOff>38100</xdr:colOff>
          <xdr:row>115</xdr:row>
          <xdr:rowOff>0</xdr:rowOff>
        </xdr:to>
        <xdr:sp macro="" textlink="">
          <xdr:nvSpPr>
            <xdr:cNvPr id="13838" name="checkbox_E48" hidden="1">
              <a:extLst>
                <a:ext uri="{63B3BB69-23CF-44E3-9099-C40C66FF867C}">
                  <a14:compatExt spid="_x0000_s13838"/>
                </a:ext>
                <a:ext uri="{FF2B5EF4-FFF2-40B4-BE49-F238E27FC236}">
                  <a16:creationId xmlns:a16="http://schemas.microsoft.com/office/drawing/2014/main" id="{00000000-0008-0000-0400-00000E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0</xdr:rowOff>
        </xdr:from>
        <xdr:to>
          <xdr:col>5</xdr:col>
          <xdr:colOff>38100</xdr:colOff>
          <xdr:row>116</xdr:row>
          <xdr:rowOff>76200</xdr:rowOff>
        </xdr:to>
        <xdr:sp macro="" textlink="">
          <xdr:nvSpPr>
            <xdr:cNvPr id="13839" name="checkbox_E49" hidden="1">
              <a:extLst>
                <a:ext uri="{63B3BB69-23CF-44E3-9099-C40C66FF867C}">
                  <a14:compatExt spid="_x0000_s13839"/>
                </a:ext>
                <a:ext uri="{FF2B5EF4-FFF2-40B4-BE49-F238E27FC236}">
                  <a16:creationId xmlns:a16="http://schemas.microsoft.com/office/drawing/2014/main" id="{00000000-0008-0000-0400-00000F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0</xdr:rowOff>
        </xdr:from>
        <xdr:to>
          <xdr:col>5</xdr:col>
          <xdr:colOff>38100</xdr:colOff>
          <xdr:row>117</xdr:row>
          <xdr:rowOff>0</xdr:rowOff>
        </xdr:to>
        <xdr:sp macro="" textlink="">
          <xdr:nvSpPr>
            <xdr:cNvPr id="13840" name="checkbox_E50" hidden="1">
              <a:extLst>
                <a:ext uri="{63B3BB69-23CF-44E3-9099-C40C66FF867C}">
                  <a14:compatExt spid="_x0000_s13840"/>
                </a:ext>
                <a:ext uri="{FF2B5EF4-FFF2-40B4-BE49-F238E27FC236}">
                  <a16:creationId xmlns:a16="http://schemas.microsoft.com/office/drawing/2014/main" id="{00000000-0008-0000-0400-000010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0</xdr:rowOff>
        </xdr:from>
        <xdr:to>
          <xdr:col>3</xdr:col>
          <xdr:colOff>266700</xdr:colOff>
          <xdr:row>109</xdr:row>
          <xdr:rowOff>0</xdr:rowOff>
        </xdr:to>
        <xdr:sp macro="" textlink="">
          <xdr:nvSpPr>
            <xdr:cNvPr id="13841" name="Check Box 529" hidden="1">
              <a:extLst>
                <a:ext uri="{63B3BB69-23CF-44E3-9099-C40C66FF867C}">
                  <a14:compatExt spid="_x0000_s13841"/>
                </a:ext>
                <a:ext uri="{FF2B5EF4-FFF2-40B4-BE49-F238E27FC236}">
                  <a16:creationId xmlns:a16="http://schemas.microsoft.com/office/drawing/2014/main" id="{00000000-0008-0000-0400-000011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0</xdr:rowOff>
        </xdr:from>
        <xdr:to>
          <xdr:col>3</xdr:col>
          <xdr:colOff>266700</xdr:colOff>
          <xdr:row>110</xdr:row>
          <xdr:rowOff>0</xdr:rowOff>
        </xdr:to>
        <xdr:sp macro="" textlink="">
          <xdr:nvSpPr>
            <xdr:cNvPr id="13842" name="Check Box 530" hidden="1">
              <a:extLst>
                <a:ext uri="{63B3BB69-23CF-44E3-9099-C40C66FF867C}">
                  <a14:compatExt spid="_x0000_s13842"/>
                </a:ext>
                <a:ext uri="{FF2B5EF4-FFF2-40B4-BE49-F238E27FC236}">
                  <a16:creationId xmlns:a16="http://schemas.microsoft.com/office/drawing/2014/main" id="{00000000-0008-0000-0400-000012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110</xdr:row>
          <xdr:rowOff>0</xdr:rowOff>
        </xdr:from>
        <xdr:to>
          <xdr:col>3</xdr:col>
          <xdr:colOff>266700</xdr:colOff>
          <xdr:row>111</xdr:row>
          <xdr:rowOff>0</xdr:rowOff>
        </xdr:to>
        <xdr:sp macro="" textlink="">
          <xdr:nvSpPr>
            <xdr:cNvPr id="13843" name="Check Box 531" hidden="1">
              <a:extLst>
                <a:ext uri="{63B3BB69-23CF-44E3-9099-C40C66FF867C}">
                  <a14:compatExt spid="_x0000_s13843"/>
                </a:ext>
                <a:ext uri="{FF2B5EF4-FFF2-40B4-BE49-F238E27FC236}">
                  <a16:creationId xmlns:a16="http://schemas.microsoft.com/office/drawing/2014/main" id="{00000000-0008-0000-0400-000013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111</xdr:row>
          <xdr:rowOff>0</xdr:rowOff>
        </xdr:from>
        <xdr:to>
          <xdr:col>3</xdr:col>
          <xdr:colOff>266700</xdr:colOff>
          <xdr:row>112</xdr:row>
          <xdr:rowOff>0</xdr:rowOff>
        </xdr:to>
        <xdr:sp macro="" textlink="">
          <xdr:nvSpPr>
            <xdr:cNvPr id="13844" name="Check Box 532" hidden="1">
              <a:extLst>
                <a:ext uri="{63B3BB69-23CF-44E3-9099-C40C66FF867C}">
                  <a14:compatExt spid="_x0000_s13844"/>
                </a:ext>
                <a:ext uri="{FF2B5EF4-FFF2-40B4-BE49-F238E27FC236}">
                  <a16:creationId xmlns:a16="http://schemas.microsoft.com/office/drawing/2014/main" id="{00000000-0008-0000-0400-000014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112</xdr:row>
          <xdr:rowOff>0</xdr:rowOff>
        </xdr:from>
        <xdr:to>
          <xdr:col>3</xdr:col>
          <xdr:colOff>266700</xdr:colOff>
          <xdr:row>113</xdr:row>
          <xdr:rowOff>0</xdr:rowOff>
        </xdr:to>
        <xdr:sp macro="" textlink="">
          <xdr:nvSpPr>
            <xdr:cNvPr id="13845" name="Check Box 533" hidden="1">
              <a:extLst>
                <a:ext uri="{63B3BB69-23CF-44E3-9099-C40C66FF867C}">
                  <a14:compatExt spid="_x0000_s13845"/>
                </a:ext>
                <a:ext uri="{FF2B5EF4-FFF2-40B4-BE49-F238E27FC236}">
                  <a16:creationId xmlns:a16="http://schemas.microsoft.com/office/drawing/2014/main" id="{00000000-0008-0000-0400-000015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113</xdr:row>
          <xdr:rowOff>0</xdr:rowOff>
        </xdr:from>
        <xdr:to>
          <xdr:col>3</xdr:col>
          <xdr:colOff>266700</xdr:colOff>
          <xdr:row>114</xdr:row>
          <xdr:rowOff>0</xdr:rowOff>
        </xdr:to>
        <xdr:sp macro="" textlink="">
          <xdr:nvSpPr>
            <xdr:cNvPr id="13846" name="Check Box 534" hidden="1">
              <a:extLst>
                <a:ext uri="{63B3BB69-23CF-44E3-9099-C40C66FF867C}">
                  <a14:compatExt spid="_x0000_s13846"/>
                </a:ext>
                <a:ext uri="{FF2B5EF4-FFF2-40B4-BE49-F238E27FC236}">
                  <a16:creationId xmlns:a16="http://schemas.microsoft.com/office/drawing/2014/main" id="{00000000-0008-0000-0400-000016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114</xdr:row>
          <xdr:rowOff>0</xdr:rowOff>
        </xdr:from>
        <xdr:to>
          <xdr:col>3</xdr:col>
          <xdr:colOff>266700</xdr:colOff>
          <xdr:row>115</xdr:row>
          <xdr:rowOff>0</xdr:rowOff>
        </xdr:to>
        <xdr:sp macro="" textlink="">
          <xdr:nvSpPr>
            <xdr:cNvPr id="13847" name="Check Box 535" hidden="1">
              <a:extLst>
                <a:ext uri="{63B3BB69-23CF-44E3-9099-C40C66FF867C}">
                  <a14:compatExt spid="_x0000_s13847"/>
                </a:ext>
                <a:ext uri="{FF2B5EF4-FFF2-40B4-BE49-F238E27FC236}">
                  <a16:creationId xmlns:a16="http://schemas.microsoft.com/office/drawing/2014/main" id="{00000000-0008-0000-0400-000017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115</xdr:row>
          <xdr:rowOff>0</xdr:rowOff>
        </xdr:from>
        <xdr:to>
          <xdr:col>3</xdr:col>
          <xdr:colOff>266700</xdr:colOff>
          <xdr:row>116</xdr:row>
          <xdr:rowOff>76200</xdr:rowOff>
        </xdr:to>
        <xdr:sp macro="" textlink="">
          <xdr:nvSpPr>
            <xdr:cNvPr id="13848" name="Check Box 536" hidden="1">
              <a:extLst>
                <a:ext uri="{63B3BB69-23CF-44E3-9099-C40C66FF867C}">
                  <a14:compatExt spid="_x0000_s13848"/>
                </a:ext>
                <a:ext uri="{FF2B5EF4-FFF2-40B4-BE49-F238E27FC236}">
                  <a16:creationId xmlns:a16="http://schemas.microsoft.com/office/drawing/2014/main" id="{00000000-0008-0000-0400-000018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116</xdr:row>
          <xdr:rowOff>0</xdr:rowOff>
        </xdr:from>
        <xdr:to>
          <xdr:col>3</xdr:col>
          <xdr:colOff>266700</xdr:colOff>
          <xdr:row>117</xdr:row>
          <xdr:rowOff>0</xdr:rowOff>
        </xdr:to>
        <xdr:sp macro="" textlink="">
          <xdr:nvSpPr>
            <xdr:cNvPr id="13849" name="Check Box 537" hidden="1">
              <a:extLst>
                <a:ext uri="{63B3BB69-23CF-44E3-9099-C40C66FF867C}">
                  <a14:compatExt spid="_x0000_s13849"/>
                </a:ext>
                <a:ext uri="{FF2B5EF4-FFF2-40B4-BE49-F238E27FC236}">
                  <a16:creationId xmlns:a16="http://schemas.microsoft.com/office/drawing/2014/main" id="{00000000-0008-0000-0400-000019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108</xdr:row>
          <xdr:rowOff>0</xdr:rowOff>
        </xdr:from>
        <xdr:to>
          <xdr:col>4</xdr:col>
          <xdr:colOff>66675</xdr:colOff>
          <xdr:row>109</xdr:row>
          <xdr:rowOff>0</xdr:rowOff>
        </xdr:to>
        <xdr:sp macro="" textlink="">
          <xdr:nvSpPr>
            <xdr:cNvPr id="13850" name="Check Box 538" hidden="1">
              <a:extLst>
                <a:ext uri="{63B3BB69-23CF-44E3-9099-C40C66FF867C}">
                  <a14:compatExt spid="_x0000_s13850"/>
                </a:ext>
                <a:ext uri="{FF2B5EF4-FFF2-40B4-BE49-F238E27FC236}">
                  <a16:creationId xmlns:a16="http://schemas.microsoft.com/office/drawing/2014/main" id="{00000000-0008-0000-0400-00001A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109</xdr:row>
          <xdr:rowOff>0</xdr:rowOff>
        </xdr:from>
        <xdr:to>
          <xdr:col>4</xdr:col>
          <xdr:colOff>66675</xdr:colOff>
          <xdr:row>110</xdr:row>
          <xdr:rowOff>0</xdr:rowOff>
        </xdr:to>
        <xdr:sp macro="" textlink="">
          <xdr:nvSpPr>
            <xdr:cNvPr id="13851" name="Check Box 539" hidden="1">
              <a:extLst>
                <a:ext uri="{63B3BB69-23CF-44E3-9099-C40C66FF867C}">
                  <a14:compatExt spid="_x0000_s13851"/>
                </a:ext>
                <a:ext uri="{FF2B5EF4-FFF2-40B4-BE49-F238E27FC236}">
                  <a16:creationId xmlns:a16="http://schemas.microsoft.com/office/drawing/2014/main" id="{00000000-0008-0000-0400-00001B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110</xdr:row>
          <xdr:rowOff>0</xdr:rowOff>
        </xdr:from>
        <xdr:to>
          <xdr:col>4</xdr:col>
          <xdr:colOff>66675</xdr:colOff>
          <xdr:row>111</xdr:row>
          <xdr:rowOff>0</xdr:rowOff>
        </xdr:to>
        <xdr:sp macro="" textlink="">
          <xdr:nvSpPr>
            <xdr:cNvPr id="13852" name="Check Box 540" hidden="1">
              <a:extLst>
                <a:ext uri="{63B3BB69-23CF-44E3-9099-C40C66FF867C}">
                  <a14:compatExt spid="_x0000_s13852"/>
                </a:ext>
                <a:ext uri="{FF2B5EF4-FFF2-40B4-BE49-F238E27FC236}">
                  <a16:creationId xmlns:a16="http://schemas.microsoft.com/office/drawing/2014/main" id="{00000000-0008-0000-0400-00001C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111</xdr:row>
          <xdr:rowOff>0</xdr:rowOff>
        </xdr:from>
        <xdr:to>
          <xdr:col>4</xdr:col>
          <xdr:colOff>66675</xdr:colOff>
          <xdr:row>112</xdr:row>
          <xdr:rowOff>0</xdr:rowOff>
        </xdr:to>
        <xdr:sp macro="" textlink="">
          <xdr:nvSpPr>
            <xdr:cNvPr id="13853" name="Check Box 541" hidden="1">
              <a:extLst>
                <a:ext uri="{63B3BB69-23CF-44E3-9099-C40C66FF867C}">
                  <a14:compatExt spid="_x0000_s13853"/>
                </a:ext>
                <a:ext uri="{FF2B5EF4-FFF2-40B4-BE49-F238E27FC236}">
                  <a16:creationId xmlns:a16="http://schemas.microsoft.com/office/drawing/2014/main" id="{00000000-0008-0000-0400-00001D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112</xdr:row>
          <xdr:rowOff>0</xdr:rowOff>
        </xdr:from>
        <xdr:to>
          <xdr:col>4</xdr:col>
          <xdr:colOff>66675</xdr:colOff>
          <xdr:row>113</xdr:row>
          <xdr:rowOff>0</xdr:rowOff>
        </xdr:to>
        <xdr:sp macro="" textlink="">
          <xdr:nvSpPr>
            <xdr:cNvPr id="13854" name="Check Box 542" hidden="1">
              <a:extLst>
                <a:ext uri="{63B3BB69-23CF-44E3-9099-C40C66FF867C}">
                  <a14:compatExt spid="_x0000_s13854"/>
                </a:ext>
                <a:ext uri="{FF2B5EF4-FFF2-40B4-BE49-F238E27FC236}">
                  <a16:creationId xmlns:a16="http://schemas.microsoft.com/office/drawing/2014/main" id="{00000000-0008-0000-0400-00001E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113</xdr:row>
          <xdr:rowOff>0</xdr:rowOff>
        </xdr:from>
        <xdr:to>
          <xdr:col>4</xdr:col>
          <xdr:colOff>66675</xdr:colOff>
          <xdr:row>114</xdr:row>
          <xdr:rowOff>0</xdr:rowOff>
        </xdr:to>
        <xdr:sp macro="" textlink="">
          <xdr:nvSpPr>
            <xdr:cNvPr id="13855" name="Check Box 543" hidden="1">
              <a:extLst>
                <a:ext uri="{63B3BB69-23CF-44E3-9099-C40C66FF867C}">
                  <a14:compatExt spid="_x0000_s13855"/>
                </a:ext>
                <a:ext uri="{FF2B5EF4-FFF2-40B4-BE49-F238E27FC236}">
                  <a16:creationId xmlns:a16="http://schemas.microsoft.com/office/drawing/2014/main" id="{00000000-0008-0000-0400-00001F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114</xdr:row>
          <xdr:rowOff>0</xdr:rowOff>
        </xdr:from>
        <xdr:to>
          <xdr:col>4</xdr:col>
          <xdr:colOff>66675</xdr:colOff>
          <xdr:row>115</xdr:row>
          <xdr:rowOff>0</xdr:rowOff>
        </xdr:to>
        <xdr:sp macro="" textlink="">
          <xdr:nvSpPr>
            <xdr:cNvPr id="13856" name="Check Box 544" hidden="1">
              <a:extLst>
                <a:ext uri="{63B3BB69-23CF-44E3-9099-C40C66FF867C}">
                  <a14:compatExt spid="_x0000_s13856"/>
                </a:ext>
                <a:ext uri="{FF2B5EF4-FFF2-40B4-BE49-F238E27FC236}">
                  <a16:creationId xmlns:a16="http://schemas.microsoft.com/office/drawing/2014/main" id="{00000000-0008-0000-0400-000020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115</xdr:row>
          <xdr:rowOff>0</xdr:rowOff>
        </xdr:from>
        <xdr:to>
          <xdr:col>4</xdr:col>
          <xdr:colOff>66675</xdr:colOff>
          <xdr:row>116</xdr:row>
          <xdr:rowOff>76200</xdr:rowOff>
        </xdr:to>
        <xdr:sp macro="" textlink="">
          <xdr:nvSpPr>
            <xdr:cNvPr id="13857" name="Check Box 545" hidden="1">
              <a:extLst>
                <a:ext uri="{63B3BB69-23CF-44E3-9099-C40C66FF867C}">
                  <a14:compatExt spid="_x0000_s13857"/>
                </a:ext>
                <a:ext uri="{FF2B5EF4-FFF2-40B4-BE49-F238E27FC236}">
                  <a16:creationId xmlns:a16="http://schemas.microsoft.com/office/drawing/2014/main" id="{00000000-0008-0000-0400-000021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116</xdr:row>
          <xdr:rowOff>0</xdr:rowOff>
        </xdr:from>
        <xdr:to>
          <xdr:col>4</xdr:col>
          <xdr:colOff>66675</xdr:colOff>
          <xdr:row>117</xdr:row>
          <xdr:rowOff>0</xdr:rowOff>
        </xdr:to>
        <xdr:sp macro="" textlink="">
          <xdr:nvSpPr>
            <xdr:cNvPr id="13858" name="Check Box 546" hidden="1">
              <a:extLst>
                <a:ext uri="{63B3BB69-23CF-44E3-9099-C40C66FF867C}">
                  <a14:compatExt spid="_x0000_s13858"/>
                </a:ext>
                <a:ext uri="{FF2B5EF4-FFF2-40B4-BE49-F238E27FC236}">
                  <a16:creationId xmlns:a16="http://schemas.microsoft.com/office/drawing/2014/main" id="{00000000-0008-0000-0400-000022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5</xdr:col>
          <xdr:colOff>38100</xdr:colOff>
          <xdr:row>109</xdr:row>
          <xdr:rowOff>0</xdr:rowOff>
        </xdr:to>
        <xdr:sp macro="" textlink="">
          <xdr:nvSpPr>
            <xdr:cNvPr id="13859" name="Check Box 547" hidden="1">
              <a:extLst>
                <a:ext uri="{63B3BB69-23CF-44E3-9099-C40C66FF867C}">
                  <a14:compatExt spid="_x0000_s13859"/>
                </a:ext>
                <a:ext uri="{FF2B5EF4-FFF2-40B4-BE49-F238E27FC236}">
                  <a16:creationId xmlns:a16="http://schemas.microsoft.com/office/drawing/2014/main" id="{00000000-0008-0000-0400-000023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0</xdr:rowOff>
        </xdr:from>
        <xdr:to>
          <xdr:col>5</xdr:col>
          <xdr:colOff>38100</xdr:colOff>
          <xdr:row>110</xdr:row>
          <xdr:rowOff>0</xdr:rowOff>
        </xdr:to>
        <xdr:sp macro="" textlink="">
          <xdr:nvSpPr>
            <xdr:cNvPr id="13860" name="Check Box 548" hidden="1">
              <a:extLst>
                <a:ext uri="{63B3BB69-23CF-44E3-9099-C40C66FF867C}">
                  <a14:compatExt spid="_x0000_s13860"/>
                </a:ext>
                <a:ext uri="{FF2B5EF4-FFF2-40B4-BE49-F238E27FC236}">
                  <a16:creationId xmlns:a16="http://schemas.microsoft.com/office/drawing/2014/main" id="{00000000-0008-0000-0400-000024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5</xdr:col>
          <xdr:colOff>38100</xdr:colOff>
          <xdr:row>111</xdr:row>
          <xdr:rowOff>0</xdr:rowOff>
        </xdr:to>
        <xdr:sp macro="" textlink="">
          <xdr:nvSpPr>
            <xdr:cNvPr id="13861" name="Check Box 549" hidden="1">
              <a:extLst>
                <a:ext uri="{63B3BB69-23CF-44E3-9099-C40C66FF867C}">
                  <a14:compatExt spid="_x0000_s13861"/>
                </a:ext>
                <a:ext uri="{FF2B5EF4-FFF2-40B4-BE49-F238E27FC236}">
                  <a16:creationId xmlns:a16="http://schemas.microsoft.com/office/drawing/2014/main" id="{00000000-0008-0000-0400-000025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5</xdr:col>
          <xdr:colOff>38100</xdr:colOff>
          <xdr:row>112</xdr:row>
          <xdr:rowOff>0</xdr:rowOff>
        </xdr:to>
        <xdr:sp macro="" textlink="">
          <xdr:nvSpPr>
            <xdr:cNvPr id="13862" name="Check Box 550" hidden="1">
              <a:extLst>
                <a:ext uri="{63B3BB69-23CF-44E3-9099-C40C66FF867C}">
                  <a14:compatExt spid="_x0000_s13862"/>
                </a:ext>
                <a:ext uri="{FF2B5EF4-FFF2-40B4-BE49-F238E27FC236}">
                  <a16:creationId xmlns:a16="http://schemas.microsoft.com/office/drawing/2014/main" id="{00000000-0008-0000-0400-000026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5</xdr:col>
          <xdr:colOff>38100</xdr:colOff>
          <xdr:row>113</xdr:row>
          <xdr:rowOff>0</xdr:rowOff>
        </xdr:to>
        <xdr:sp macro="" textlink="">
          <xdr:nvSpPr>
            <xdr:cNvPr id="13863" name="Check Box 551" hidden="1">
              <a:extLst>
                <a:ext uri="{63B3BB69-23CF-44E3-9099-C40C66FF867C}">
                  <a14:compatExt spid="_x0000_s13863"/>
                </a:ext>
                <a:ext uri="{FF2B5EF4-FFF2-40B4-BE49-F238E27FC236}">
                  <a16:creationId xmlns:a16="http://schemas.microsoft.com/office/drawing/2014/main" id="{00000000-0008-0000-0400-000027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0</xdr:rowOff>
        </xdr:from>
        <xdr:to>
          <xdr:col>5</xdr:col>
          <xdr:colOff>38100</xdr:colOff>
          <xdr:row>114</xdr:row>
          <xdr:rowOff>0</xdr:rowOff>
        </xdr:to>
        <xdr:sp macro="" textlink="">
          <xdr:nvSpPr>
            <xdr:cNvPr id="13864" name="Check Box 552" hidden="1">
              <a:extLst>
                <a:ext uri="{63B3BB69-23CF-44E3-9099-C40C66FF867C}">
                  <a14:compatExt spid="_x0000_s13864"/>
                </a:ext>
                <a:ext uri="{FF2B5EF4-FFF2-40B4-BE49-F238E27FC236}">
                  <a16:creationId xmlns:a16="http://schemas.microsoft.com/office/drawing/2014/main" id="{00000000-0008-0000-0400-000028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0</xdr:rowOff>
        </xdr:from>
        <xdr:to>
          <xdr:col>5</xdr:col>
          <xdr:colOff>38100</xdr:colOff>
          <xdr:row>115</xdr:row>
          <xdr:rowOff>0</xdr:rowOff>
        </xdr:to>
        <xdr:sp macro="" textlink="">
          <xdr:nvSpPr>
            <xdr:cNvPr id="13865" name="Check Box 553" hidden="1">
              <a:extLst>
                <a:ext uri="{63B3BB69-23CF-44E3-9099-C40C66FF867C}">
                  <a14:compatExt spid="_x0000_s13865"/>
                </a:ext>
                <a:ext uri="{FF2B5EF4-FFF2-40B4-BE49-F238E27FC236}">
                  <a16:creationId xmlns:a16="http://schemas.microsoft.com/office/drawing/2014/main" id="{00000000-0008-0000-0400-000029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0</xdr:rowOff>
        </xdr:from>
        <xdr:to>
          <xdr:col>5</xdr:col>
          <xdr:colOff>38100</xdr:colOff>
          <xdr:row>116</xdr:row>
          <xdr:rowOff>76200</xdr:rowOff>
        </xdr:to>
        <xdr:sp macro="" textlink="">
          <xdr:nvSpPr>
            <xdr:cNvPr id="13866" name="Check Box 554" hidden="1">
              <a:extLst>
                <a:ext uri="{63B3BB69-23CF-44E3-9099-C40C66FF867C}">
                  <a14:compatExt spid="_x0000_s13866"/>
                </a:ext>
                <a:ext uri="{FF2B5EF4-FFF2-40B4-BE49-F238E27FC236}">
                  <a16:creationId xmlns:a16="http://schemas.microsoft.com/office/drawing/2014/main" id="{00000000-0008-0000-0400-00002A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0</xdr:rowOff>
        </xdr:from>
        <xdr:to>
          <xdr:col>5</xdr:col>
          <xdr:colOff>38100</xdr:colOff>
          <xdr:row>117</xdr:row>
          <xdr:rowOff>0</xdr:rowOff>
        </xdr:to>
        <xdr:sp macro="" textlink="">
          <xdr:nvSpPr>
            <xdr:cNvPr id="13867" name="Check Box 555" hidden="1">
              <a:extLst>
                <a:ext uri="{63B3BB69-23CF-44E3-9099-C40C66FF867C}">
                  <a14:compatExt spid="_x0000_s13867"/>
                </a:ext>
                <a:ext uri="{FF2B5EF4-FFF2-40B4-BE49-F238E27FC236}">
                  <a16:creationId xmlns:a16="http://schemas.microsoft.com/office/drawing/2014/main" id="{00000000-0008-0000-0400-00002B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0</xdr:rowOff>
        </xdr:from>
        <xdr:to>
          <xdr:col>5</xdr:col>
          <xdr:colOff>38100</xdr:colOff>
          <xdr:row>110</xdr:row>
          <xdr:rowOff>0</xdr:rowOff>
        </xdr:to>
        <xdr:sp macro="" textlink="">
          <xdr:nvSpPr>
            <xdr:cNvPr id="13868" name="Check Box 556" hidden="1">
              <a:extLst>
                <a:ext uri="{63B3BB69-23CF-44E3-9099-C40C66FF867C}">
                  <a14:compatExt spid="_x0000_s13868"/>
                </a:ext>
                <a:ext uri="{FF2B5EF4-FFF2-40B4-BE49-F238E27FC236}">
                  <a16:creationId xmlns:a16="http://schemas.microsoft.com/office/drawing/2014/main" id="{00000000-0008-0000-0400-00002C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0</xdr:rowOff>
        </xdr:from>
        <xdr:to>
          <xdr:col>5</xdr:col>
          <xdr:colOff>38100</xdr:colOff>
          <xdr:row>110</xdr:row>
          <xdr:rowOff>0</xdr:rowOff>
        </xdr:to>
        <xdr:sp macro="" textlink="">
          <xdr:nvSpPr>
            <xdr:cNvPr id="13869" name="Check Box 557" hidden="1">
              <a:extLst>
                <a:ext uri="{63B3BB69-23CF-44E3-9099-C40C66FF867C}">
                  <a14:compatExt spid="_x0000_s13869"/>
                </a:ext>
                <a:ext uri="{FF2B5EF4-FFF2-40B4-BE49-F238E27FC236}">
                  <a16:creationId xmlns:a16="http://schemas.microsoft.com/office/drawing/2014/main" id="{00000000-0008-0000-0400-00002D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5</xdr:col>
          <xdr:colOff>38100</xdr:colOff>
          <xdr:row>111</xdr:row>
          <xdr:rowOff>0</xdr:rowOff>
        </xdr:to>
        <xdr:sp macro="" textlink="">
          <xdr:nvSpPr>
            <xdr:cNvPr id="13870" name="Check Box 558" hidden="1">
              <a:extLst>
                <a:ext uri="{63B3BB69-23CF-44E3-9099-C40C66FF867C}">
                  <a14:compatExt spid="_x0000_s13870"/>
                </a:ext>
                <a:ext uri="{FF2B5EF4-FFF2-40B4-BE49-F238E27FC236}">
                  <a16:creationId xmlns:a16="http://schemas.microsoft.com/office/drawing/2014/main" id="{00000000-0008-0000-0400-00002E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5</xdr:col>
          <xdr:colOff>38100</xdr:colOff>
          <xdr:row>111</xdr:row>
          <xdr:rowOff>0</xdr:rowOff>
        </xdr:to>
        <xdr:sp macro="" textlink="">
          <xdr:nvSpPr>
            <xdr:cNvPr id="13871" name="Check Box 559" hidden="1">
              <a:extLst>
                <a:ext uri="{63B3BB69-23CF-44E3-9099-C40C66FF867C}">
                  <a14:compatExt spid="_x0000_s13871"/>
                </a:ext>
                <a:ext uri="{FF2B5EF4-FFF2-40B4-BE49-F238E27FC236}">
                  <a16:creationId xmlns:a16="http://schemas.microsoft.com/office/drawing/2014/main" id="{00000000-0008-0000-0400-00002F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5</xdr:col>
          <xdr:colOff>38100</xdr:colOff>
          <xdr:row>112</xdr:row>
          <xdr:rowOff>0</xdr:rowOff>
        </xdr:to>
        <xdr:sp macro="" textlink="">
          <xdr:nvSpPr>
            <xdr:cNvPr id="13872" name="Check Box 560" hidden="1">
              <a:extLst>
                <a:ext uri="{63B3BB69-23CF-44E3-9099-C40C66FF867C}">
                  <a14:compatExt spid="_x0000_s13872"/>
                </a:ext>
                <a:ext uri="{FF2B5EF4-FFF2-40B4-BE49-F238E27FC236}">
                  <a16:creationId xmlns:a16="http://schemas.microsoft.com/office/drawing/2014/main" id="{00000000-0008-0000-0400-000030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5</xdr:col>
          <xdr:colOff>38100</xdr:colOff>
          <xdr:row>112</xdr:row>
          <xdr:rowOff>0</xdr:rowOff>
        </xdr:to>
        <xdr:sp macro="" textlink="">
          <xdr:nvSpPr>
            <xdr:cNvPr id="13873" name="Check Box 561" hidden="1">
              <a:extLst>
                <a:ext uri="{63B3BB69-23CF-44E3-9099-C40C66FF867C}">
                  <a14:compatExt spid="_x0000_s13873"/>
                </a:ext>
                <a:ext uri="{FF2B5EF4-FFF2-40B4-BE49-F238E27FC236}">
                  <a16:creationId xmlns:a16="http://schemas.microsoft.com/office/drawing/2014/main" id="{00000000-0008-0000-0400-000031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5</xdr:col>
          <xdr:colOff>38100</xdr:colOff>
          <xdr:row>113</xdr:row>
          <xdr:rowOff>0</xdr:rowOff>
        </xdr:to>
        <xdr:sp macro="" textlink="">
          <xdr:nvSpPr>
            <xdr:cNvPr id="13874" name="Check Box 562" hidden="1">
              <a:extLst>
                <a:ext uri="{63B3BB69-23CF-44E3-9099-C40C66FF867C}">
                  <a14:compatExt spid="_x0000_s13874"/>
                </a:ext>
                <a:ext uri="{FF2B5EF4-FFF2-40B4-BE49-F238E27FC236}">
                  <a16:creationId xmlns:a16="http://schemas.microsoft.com/office/drawing/2014/main" id="{00000000-0008-0000-0400-000032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5</xdr:col>
          <xdr:colOff>38100</xdr:colOff>
          <xdr:row>113</xdr:row>
          <xdr:rowOff>0</xdr:rowOff>
        </xdr:to>
        <xdr:sp macro="" textlink="">
          <xdr:nvSpPr>
            <xdr:cNvPr id="13875" name="Check Box 563" hidden="1">
              <a:extLst>
                <a:ext uri="{63B3BB69-23CF-44E3-9099-C40C66FF867C}">
                  <a14:compatExt spid="_x0000_s13875"/>
                </a:ext>
                <a:ext uri="{FF2B5EF4-FFF2-40B4-BE49-F238E27FC236}">
                  <a16:creationId xmlns:a16="http://schemas.microsoft.com/office/drawing/2014/main" id="{00000000-0008-0000-0400-000033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0</xdr:rowOff>
        </xdr:from>
        <xdr:to>
          <xdr:col>5</xdr:col>
          <xdr:colOff>38100</xdr:colOff>
          <xdr:row>114</xdr:row>
          <xdr:rowOff>0</xdr:rowOff>
        </xdr:to>
        <xdr:sp macro="" textlink="">
          <xdr:nvSpPr>
            <xdr:cNvPr id="13876" name="Check Box 564" hidden="1">
              <a:extLst>
                <a:ext uri="{63B3BB69-23CF-44E3-9099-C40C66FF867C}">
                  <a14:compatExt spid="_x0000_s13876"/>
                </a:ext>
                <a:ext uri="{FF2B5EF4-FFF2-40B4-BE49-F238E27FC236}">
                  <a16:creationId xmlns:a16="http://schemas.microsoft.com/office/drawing/2014/main" id="{00000000-0008-0000-0400-000034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0</xdr:rowOff>
        </xdr:from>
        <xdr:to>
          <xdr:col>5</xdr:col>
          <xdr:colOff>38100</xdr:colOff>
          <xdr:row>114</xdr:row>
          <xdr:rowOff>0</xdr:rowOff>
        </xdr:to>
        <xdr:sp macro="" textlink="">
          <xdr:nvSpPr>
            <xdr:cNvPr id="13877" name="Check Box 565" hidden="1">
              <a:extLst>
                <a:ext uri="{63B3BB69-23CF-44E3-9099-C40C66FF867C}">
                  <a14:compatExt spid="_x0000_s13877"/>
                </a:ext>
                <a:ext uri="{FF2B5EF4-FFF2-40B4-BE49-F238E27FC236}">
                  <a16:creationId xmlns:a16="http://schemas.microsoft.com/office/drawing/2014/main" id="{00000000-0008-0000-0400-000035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0</xdr:rowOff>
        </xdr:from>
        <xdr:to>
          <xdr:col>5</xdr:col>
          <xdr:colOff>38100</xdr:colOff>
          <xdr:row>115</xdr:row>
          <xdr:rowOff>0</xdr:rowOff>
        </xdr:to>
        <xdr:sp macro="" textlink="">
          <xdr:nvSpPr>
            <xdr:cNvPr id="13878" name="Check Box 566" hidden="1">
              <a:extLst>
                <a:ext uri="{63B3BB69-23CF-44E3-9099-C40C66FF867C}">
                  <a14:compatExt spid="_x0000_s13878"/>
                </a:ext>
                <a:ext uri="{FF2B5EF4-FFF2-40B4-BE49-F238E27FC236}">
                  <a16:creationId xmlns:a16="http://schemas.microsoft.com/office/drawing/2014/main" id="{00000000-0008-0000-0400-000036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0</xdr:rowOff>
        </xdr:from>
        <xdr:to>
          <xdr:col>5</xdr:col>
          <xdr:colOff>38100</xdr:colOff>
          <xdr:row>115</xdr:row>
          <xdr:rowOff>0</xdr:rowOff>
        </xdr:to>
        <xdr:sp macro="" textlink="">
          <xdr:nvSpPr>
            <xdr:cNvPr id="13879" name="Check Box 567" hidden="1">
              <a:extLst>
                <a:ext uri="{63B3BB69-23CF-44E3-9099-C40C66FF867C}">
                  <a14:compatExt spid="_x0000_s13879"/>
                </a:ext>
                <a:ext uri="{FF2B5EF4-FFF2-40B4-BE49-F238E27FC236}">
                  <a16:creationId xmlns:a16="http://schemas.microsoft.com/office/drawing/2014/main" id="{00000000-0008-0000-0400-000037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0</xdr:rowOff>
        </xdr:from>
        <xdr:to>
          <xdr:col>5</xdr:col>
          <xdr:colOff>38100</xdr:colOff>
          <xdr:row>116</xdr:row>
          <xdr:rowOff>76200</xdr:rowOff>
        </xdr:to>
        <xdr:sp macro="" textlink="">
          <xdr:nvSpPr>
            <xdr:cNvPr id="13880" name="Check Box 568" hidden="1">
              <a:extLst>
                <a:ext uri="{63B3BB69-23CF-44E3-9099-C40C66FF867C}">
                  <a14:compatExt spid="_x0000_s13880"/>
                </a:ext>
                <a:ext uri="{FF2B5EF4-FFF2-40B4-BE49-F238E27FC236}">
                  <a16:creationId xmlns:a16="http://schemas.microsoft.com/office/drawing/2014/main" id="{00000000-0008-0000-0400-000038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0</xdr:rowOff>
        </xdr:from>
        <xdr:to>
          <xdr:col>5</xdr:col>
          <xdr:colOff>38100</xdr:colOff>
          <xdr:row>116</xdr:row>
          <xdr:rowOff>76200</xdr:rowOff>
        </xdr:to>
        <xdr:sp macro="" textlink="">
          <xdr:nvSpPr>
            <xdr:cNvPr id="13881" name="Check Box 569" hidden="1">
              <a:extLst>
                <a:ext uri="{63B3BB69-23CF-44E3-9099-C40C66FF867C}">
                  <a14:compatExt spid="_x0000_s13881"/>
                </a:ext>
                <a:ext uri="{FF2B5EF4-FFF2-40B4-BE49-F238E27FC236}">
                  <a16:creationId xmlns:a16="http://schemas.microsoft.com/office/drawing/2014/main" id="{00000000-0008-0000-0400-000039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0</xdr:rowOff>
        </xdr:from>
        <xdr:to>
          <xdr:col>5</xdr:col>
          <xdr:colOff>38100</xdr:colOff>
          <xdr:row>117</xdr:row>
          <xdr:rowOff>0</xdr:rowOff>
        </xdr:to>
        <xdr:sp macro="" textlink="">
          <xdr:nvSpPr>
            <xdr:cNvPr id="13882" name="Check Box 570" hidden="1">
              <a:extLst>
                <a:ext uri="{63B3BB69-23CF-44E3-9099-C40C66FF867C}">
                  <a14:compatExt spid="_x0000_s13882"/>
                </a:ext>
                <a:ext uri="{FF2B5EF4-FFF2-40B4-BE49-F238E27FC236}">
                  <a16:creationId xmlns:a16="http://schemas.microsoft.com/office/drawing/2014/main" id="{00000000-0008-0000-0400-00003A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0</xdr:rowOff>
        </xdr:from>
        <xdr:to>
          <xdr:col>5</xdr:col>
          <xdr:colOff>38100</xdr:colOff>
          <xdr:row>117</xdr:row>
          <xdr:rowOff>0</xdr:rowOff>
        </xdr:to>
        <xdr:sp macro="" textlink="">
          <xdr:nvSpPr>
            <xdr:cNvPr id="13883" name="Check Box 571" hidden="1">
              <a:extLst>
                <a:ext uri="{63B3BB69-23CF-44E3-9099-C40C66FF867C}">
                  <a14:compatExt spid="_x0000_s13883"/>
                </a:ext>
                <a:ext uri="{FF2B5EF4-FFF2-40B4-BE49-F238E27FC236}">
                  <a16:creationId xmlns:a16="http://schemas.microsoft.com/office/drawing/2014/main" id="{00000000-0008-0000-0400-00003B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78</xdr:row>
          <xdr:rowOff>0</xdr:rowOff>
        </xdr:from>
        <xdr:to>
          <xdr:col>4</xdr:col>
          <xdr:colOff>0</xdr:colOff>
          <xdr:row>79</xdr:row>
          <xdr:rowOff>0</xdr:rowOff>
        </xdr:to>
        <xdr:sp macro="" textlink="">
          <xdr:nvSpPr>
            <xdr:cNvPr id="13884" name="Check Box 572" hidden="1">
              <a:extLst>
                <a:ext uri="{63B3BB69-23CF-44E3-9099-C40C66FF867C}">
                  <a14:compatExt spid="_x0000_s13884"/>
                </a:ext>
                <a:ext uri="{FF2B5EF4-FFF2-40B4-BE49-F238E27FC236}">
                  <a16:creationId xmlns:a16="http://schemas.microsoft.com/office/drawing/2014/main" id="{00000000-0008-0000-0400-00003C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78</xdr:row>
          <xdr:rowOff>0</xdr:rowOff>
        </xdr:from>
        <xdr:to>
          <xdr:col>4</xdr:col>
          <xdr:colOff>142875</xdr:colOff>
          <xdr:row>79</xdr:row>
          <xdr:rowOff>0</xdr:rowOff>
        </xdr:to>
        <xdr:sp macro="" textlink="">
          <xdr:nvSpPr>
            <xdr:cNvPr id="13885" name="Check Box 573" hidden="1">
              <a:extLst>
                <a:ext uri="{63B3BB69-23CF-44E3-9099-C40C66FF867C}">
                  <a14:compatExt spid="_x0000_s13885"/>
                </a:ext>
                <a:ext uri="{FF2B5EF4-FFF2-40B4-BE49-F238E27FC236}">
                  <a16:creationId xmlns:a16="http://schemas.microsoft.com/office/drawing/2014/main" id="{00000000-0008-0000-0400-00003D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78</xdr:row>
          <xdr:rowOff>0</xdr:rowOff>
        </xdr:from>
        <xdr:to>
          <xdr:col>5</xdr:col>
          <xdr:colOff>114300</xdr:colOff>
          <xdr:row>79</xdr:row>
          <xdr:rowOff>0</xdr:rowOff>
        </xdr:to>
        <xdr:sp macro="" textlink="">
          <xdr:nvSpPr>
            <xdr:cNvPr id="13886" name="Check Box 574" hidden="1">
              <a:extLst>
                <a:ext uri="{63B3BB69-23CF-44E3-9099-C40C66FF867C}">
                  <a14:compatExt spid="_x0000_s13886"/>
                </a:ext>
                <a:ext uri="{FF2B5EF4-FFF2-40B4-BE49-F238E27FC236}">
                  <a16:creationId xmlns:a16="http://schemas.microsoft.com/office/drawing/2014/main" id="{00000000-0008-0000-0400-00003E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77</xdr:row>
          <xdr:rowOff>28575</xdr:rowOff>
        </xdr:from>
        <xdr:to>
          <xdr:col>4</xdr:col>
          <xdr:colOff>0</xdr:colOff>
          <xdr:row>78</xdr:row>
          <xdr:rowOff>28575</xdr:rowOff>
        </xdr:to>
        <xdr:sp macro="" textlink="">
          <xdr:nvSpPr>
            <xdr:cNvPr id="13887" name="Check Box 575" hidden="1">
              <a:extLst>
                <a:ext uri="{63B3BB69-23CF-44E3-9099-C40C66FF867C}">
                  <a14:compatExt spid="_x0000_s13887"/>
                </a:ext>
                <a:ext uri="{FF2B5EF4-FFF2-40B4-BE49-F238E27FC236}">
                  <a16:creationId xmlns:a16="http://schemas.microsoft.com/office/drawing/2014/main" id="{00000000-0008-0000-0400-00003F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77</xdr:row>
          <xdr:rowOff>28575</xdr:rowOff>
        </xdr:from>
        <xdr:to>
          <xdr:col>4</xdr:col>
          <xdr:colOff>142875</xdr:colOff>
          <xdr:row>78</xdr:row>
          <xdr:rowOff>28575</xdr:rowOff>
        </xdr:to>
        <xdr:sp macro="" textlink="">
          <xdr:nvSpPr>
            <xdr:cNvPr id="13888" name="Check Box 576" hidden="1">
              <a:extLst>
                <a:ext uri="{63B3BB69-23CF-44E3-9099-C40C66FF867C}">
                  <a14:compatExt spid="_x0000_s13888"/>
                </a:ext>
                <a:ext uri="{FF2B5EF4-FFF2-40B4-BE49-F238E27FC236}">
                  <a16:creationId xmlns:a16="http://schemas.microsoft.com/office/drawing/2014/main" id="{00000000-0008-0000-0400-000040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77</xdr:row>
          <xdr:rowOff>28575</xdr:rowOff>
        </xdr:from>
        <xdr:to>
          <xdr:col>5</xdr:col>
          <xdr:colOff>114300</xdr:colOff>
          <xdr:row>78</xdr:row>
          <xdr:rowOff>28575</xdr:rowOff>
        </xdr:to>
        <xdr:sp macro="" textlink="">
          <xdr:nvSpPr>
            <xdr:cNvPr id="13889" name="Check Box 577" hidden="1">
              <a:extLst>
                <a:ext uri="{63B3BB69-23CF-44E3-9099-C40C66FF867C}">
                  <a14:compatExt spid="_x0000_s13889"/>
                </a:ext>
                <a:ext uri="{FF2B5EF4-FFF2-40B4-BE49-F238E27FC236}">
                  <a16:creationId xmlns:a16="http://schemas.microsoft.com/office/drawing/2014/main" id="{00000000-0008-0000-0400-000041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75</xdr:row>
          <xdr:rowOff>0</xdr:rowOff>
        </xdr:from>
        <xdr:to>
          <xdr:col>4</xdr:col>
          <xdr:colOff>0</xdr:colOff>
          <xdr:row>76</xdr:row>
          <xdr:rowOff>0</xdr:rowOff>
        </xdr:to>
        <xdr:sp macro="" textlink="">
          <xdr:nvSpPr>
            <xdr:cNvPr id="13890" name="Check Box 578" hidden="1">
              <a:extLst>
                <a:ext uri="{63B3BB69-23CF-44E3-9099-C40C66FF867C}">
                  <a14:compatExt spid="_x0000_s13890"/>
                </a:ext>
                <a:ext uri="{FF2B5EF4-FFF2-40B4-BE49-F238E27FC236}">
                  <a16:creationId xmlns:a16="http://schemas.microsoft.com/office/drawing/2014/main" id="{00000000-0008-0000-0400-000042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75</xdr:row>
          <xdr:rowOff>0</xdr:rowOff>
        </xdr:from>
        <xdr:to>
          <xdr:col>4</xdr:col>
          <xdr:colOff>142875</xdr:colOff>
          <xdr:row>76</xdr:row>
          <xdr:rowOff>0</xdr:rowOff>
        </xdr:to>
        <xdr:sp macro="" textlink="">
          <xdr:nvSpPr>
            <xdr:cNvPr id="13891" name="Check Box 579" hidden="1">
              <a:extLst>
                <a:ext uri="{63B3BB69-23CF-44E3-9099-C40C66FF867C}">
                  <a14:compatExt spid="_x0000_s13891"/>
                </a:ext>
                <a:ext uri="{FF2B5EF4-FFF2-40B4-BE49-F238E27FC236}">
                  <a16:creationId xmlns:a16="http://schemas.microsoft.com/office/drawing/2014/main" id="{00000000-0008-0000-0400-000043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75</xdr:row>
          <xdr:rowOff>0</xdr:rowOff>
        </xdr:from>
        <xdr:to>
          <xdr:col>5</xdr:col>
          <xdr:colOff>333375</xdr:colOff>
          <xdr:row>76</xdr:row>
          <xdr:rowOff>0</xdr:rowOff>
        </xdr:to>
        <xdr:sp macro="" textlink="">
          <xdr:nvSpPr>
            <xdr:cNvPr id="13892" name="Check Box 580" hidden="1">
              <a:extLst>
                <a:ext uri="{63B3BB69-23CF-44E3-9099-C40C66FF867C}">
                  <a14:compatExt spid="_x0000_s13892"/>
                </a:ext>
                <a:ext uri="{FF2B5EF4-FFF2-40B4-BE49-F238E27FC236}">
                  <a16:creationId xmlns:a16="http://schemas.microsoft.com/office/drawing/2014/main" id="{00000000-0008-0000-0400-000044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76</xdr:row>
          <xdr:rowOff>0</xdr:rowOff>
        </xdr:from>
        <xdr:to>
          <xdr:col>4</xdr:col>
          <xdr:colOff>0</xdr:colOff>
          <xdr:row>77</xdr:row>
          <xdr:rowOff>0</xdr:rowOff>
        </xdr:to>
        <xdr:sp macro="" textlink="">
          <xdr:nvSpPr>
            <xdr:cNvPr id="13894" name="Check Box 582" hidden="1">
              <a:extLst>
                <a:ext uri="{63B3BB69-23CF-44E3-9099-C40C66FF867C}">
                  <a14:compatExt spid="_x0000_s13894"/>
                </a:ext>
                <a:ext uri="{FF2B5EF4-FFF2-40B4-BE49-F238E27FC236}">
                  <a16:creationId xmlns:a16="http://schemas.microsoft.com/office/drawing/2014/main" id="{00000000-0008-0000-0400-000046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76</xdr:row>
          <xdr:rowOff>0</xdr:rowOff>
        </xdr:from>
        <xdr:to>
          <xdr:col>4</xdr:col>
          <xdr:colOff>142875</xdr:colOff>
          <xdr:row>77</xdr:row>
          <xdr:rowOff>0</xdr:rowOff>
        </xdr:to>
        <xdr:sp macro="" textlink="">
          <xdr:nvSpPr>
            <xdr:cNvPr id="13895" name="Check Box 583" hidden="1">
              <a:extLst>
                <a:ext uri="{63B3BB69-23CF-44E3-9099-C40C66FF867C}">
                  <a14:compatExt spid="_x0000_s13895"/>
                </a:ext>
                <a:ext uri="{FF2B5EF4-FFF2-40B4-BE49-F238E27FC236}">
                  <a16:creationId xmlns:a16="http://schemas.microsoft.com/office/drawing/2014/main" id="{00000000-0008-0000-0400-000047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76</xdr:row>
          <xdr:rowOff>0</xdr:rowOff>
        </xdr:from>
        <xdr:to>
          <xdr:col>5</xdr:col>
          <xdr:colOff>333375</xdr:colOff>
          <xdr:row>77</xdr:row>
          <xdr:rowOff>0</xdr:rowOff>
        </xdr:to>
        <xdr:sp macro="" textlink="">
          <xdr:nvSpPr>
            <xdr:cNvPr id="13896" name="Check Box 584" hidden="1">
              <a:extLst>
                <a:ext uri="{63B3BB69-23CF-44E3-9099-C40C66FF867C}">
                  <a14:compatExt spid="_x0000_s13896"/>
                </a:ext>
                <a:ext uri="{FF2B5EF4-FFF2-40B4-BE49-F238E27FC236}">
                  <a16:creationId xmlns:a16="http://schemas.microsoft.com/office/drawing/2014/main" id="{00000000-0008-0000-0400-000048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38</xdr:row>
          <xdr:rowOff>228600</xdr:rowOff>
        </xdr:from>
        <xdr:to>
          <xdr:col>4</xdr:col>
          <xdr:colOff>0</xdr:colOff>
          <xdr:row>38</xdr:row>
          <xdr:rowOff>990600</xdr:rowOff>
        </xdr:to>
        <xdr:sp macro="" textlink="">
          <xdr:nvSpPr>
            <xdr:cNvPr id="13897" name="Check Box 585" hidden="1">
              <a:extLst>
                <a:ext uri="{63B3BB69-23CF-44E3-9099-C40C66FF867C}">
                  <a14:compatExt spid="_x0000_s13897"/>
                </a:ext>
                <a:ext uri="{FF2B5EF4-FFF2-40B4-BE49-F238E27FC236}">
                  <a16:creationId xmlns:a16="http://schemas.microsoft.com/office/drawing/2014/main" id="{00000000-0008-0000-0400-000049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38</xdr:row>
          <xdr:rowOff>228600</xdr:rowOff>
        </xdr:from>
        <xdr:to>
          <xdr:col>4</xdr:col>
          <xdr:colOff>142875</xdr:colOff>
          <xdr:row>38</xdr:row>
          <xdr:rowOff>990600</xdr:rowOff>
        </xdr:to>
        <xdr:sp macro="" textlink="">
          <xdr:nvSpPr>
            <xdr:cNvPr id="13898" name="Check Box 586" hidden="1">
              <a:extLst>
                <a:ext uri="{63B3BB69-23CF-44E3-9099-C40C66FF867C}">
                  <a14:compatExt spid="_x0000_s13898"/>
                </a:ext>
                <a:ext uri="{FF2B5EF4-FFF2-40B4-BE49-F238E27FC236}">
                  <a16:creationId xmlns:a16="http://schemas.microsoft.com/office/drawing/2014/main" id="{00000000-0008-0000-0400-00004A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38</xdr:row>
          <xdr:rowOff>228600</xdr:rowOff>
        </xdr:from>
        <xdr:to>
          <xdr:col>5</xdr:col>
          <xdr:colOff>114300</xdr:colOff>
          <xdr:row>38</xdr:row>
          <xdr:rowOff>990600</xdr:rowOff>
        </xdr:to>
        <xdr:sp macro="" textlink="">
          <xdr:nvSpPr>
            <xdr:cNvPr id="13899" name="Check Box 587" hidden="1">
              <a:extLst>
                <a:ext uri="{63B3BB69-23CF-44E3-9099-C40C66FF867C}">
                  <a14:compatExt spid="_x0000_s13899"/>
                </a:ext>
                <a:ext uri="{FF2B5EF4-FFF2-40B4-BE49-F238E27FC236}">
                  <a16:creationId xmlns:a16="http://schemas.microsoft.com/office/drawing/2014/main" id="{00000000-0008-0000-0400-00004B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39</xdr:row>
          <xdr:rowOff>0</xdr:rowOff>
        </xdr:from>
        <xdr:to>
          <xdr:col>4</xdr:col>
          <xdr:colOff>0</xdr:colOff>
          <xdr:row>39</xdr:row>
          <xdr:rowOff>561975</xdr:rowOff>
        </xdr:to>
        <xdr:sp macro="" textlink="">
          <xdr:nvSpPr>
            <xdr:cNvPr id="13900" name="Check Box 588" hidden="1">
              <a:extLst>
                <a:ext uri="{63B3BB69-23CF-44E3-9099-C40C66FF867C}">
                  <a14:compatExt spid="_x0000_s13900"/>
                </a:ext>
                <a:ext uri="{FF2B5EF4-FFF2-40B4-BE49-F238E27FC236}">
                  <a16:creationId xmlns:a16="http://schemas.microsoft.com/office/drawing/2014/main" id="{00000000-0008-0000-0400-00004C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39</xdr:row>
          <xdr:rowOff>0</xdr:rowOff>
        </xdr:from>
        <xdr:to>
          <xdr:col>4</xdr:col>
          <xdr:colOff>142875</xdr:colOff>
          <xdr:row>39</xdr:row>
          <xdr:rowOff>561975</xdr:rowOff>
        </xdr:to>
        <xdr:sp macro="" textlink="">
          <xdr:nvSpPr>
            <xdr:cNvPr id="13901" name="Check Box 589" hidden="1">
              <a:extLst>
                <a:ext uri="{63B3BB69-23CF-44E3-9099-C40C66FF867C}">
                  <a14:compatExt spid="_x0000_s13901"/>
                </a:ext>
                <a:ext uri="{FF2B5EF4-FFF2-40B4-BE49-F238E27FC236}">
                  <a16:creationId xmlns:a16="http://schemas.microsoft.com/office/drawing/2014/main" id="{00000000-0008-0000-0400-00004D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39</xdr:row>
          <xdr:rowOff>0</xdr:rowOff>
        </xdr:from>
        <xdr:to>
          <xdr:col>5</xdr:col>
          <xdr:colOff>114300</xdr:colOff>
          <xdr:row>39</xdr:row>
          <xdr:rowOff>561975</xdr:rowOff>
        </xdr:to>
        <xdr:sp macro="" textlink="">
          <xdr:nvSpPr>
            <xdr:cNvPr id="13902" name="Check Box 590" hidden="1">
              <a:extLst>
                <a:ext uri="{63B3BB69-23CF-44E3-9099-C40C66FF867C}">
                  <a14:compatExt spid="_x0000_s13902"/>
                </a:ext>
                <a:ext uri="{FF2B5EF4-FFF2-40B4-BE49-F238E27FC236}">
                  <a16:creationId xmlns:a16="http://schemas.microsoft.com/office/drawing/2014/main" id="{00000000-0008-0000-0400-00004E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37</xdr:row>
          <xdr:rowOff>180975</xdr:rowOff>
        </xdr:from>
        <xdr:to>
          <xdr:col>4</xdr:col>
          <xdr:colOff>0</xdr:colOff>
          <xdr:row>37</xdr:row>
          <xdr:rowOff>942975</xdr:rowOff>
        </xdr:to>
        <xdr:sp macro="" textlink="">
          <xdr:nvSpPr>
            <xdr:cNvPr id="13903" name="Check Box 591" hidden="1">
              <a:extLst>
                <a:ext uri="{63B3BB69-23CF-44E3-9099-C40C66FF867C}">
                  <a14:compatExt spid="_x0000_s13903"/>
                </a:ext>
                <a:ext uri="{FF2B5EF4-FFF2-40B4-BE49-F238E27FC236}">
                  <a16:creationId xmlns:a16="http://schemas.microsoft.com/office/drawing/2014/main" id="{00000000-0008-0000-0400-00004F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37</xdr:row>
          <xdr:rowOff>180975</xdr:rowOff>
        </xdr:from>
        <xdr:to>
          <xdr:col>4</xdr:col>
          <xdr:colOff>142875</xdr:colOff>
          <xdr:row>37</xdr:row>
          <xdr:rowOff>942975</xdr:rowOff>
        </xdr:to>
        <xdr:sp macro="" textlink="">
          <xdr:nvSpPr>
            <xdr:cNvPr id="13904" name="Check Box 592" hidden="1">
              <a:extLst>
                <a:ext uri="{63B3BB69-23CF-44E3-9099-C40C66FF867C}">
                  <a14:compatExt spid="_x0000_s13904"/>
                </a:ext>
                <a:ext uri="{FF2B5EF4-FFF2-40B4-BE49-F238E27FC236}">
                  <a16:creationId xmlns:a16="http://schemas.microsoft.com/office/drawing/2014/main" id="{00000000-0008-0000-0400-000050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37</xdr:row>
          <xdr:rowOff>180975</xdr:rowOff>
        </xdr:from>
        <xdr:to>
          <xdr:col>5</xdr:col>
          <xdr:colOff>114300</xdr:colOff>
          <xdr:row>37</xdr:row>
          <xdr:rowOff>942975</xdr:rowOff>
        </xdr:to>
        <xdr:sp macro="" textlink="">
          <xdr:nvSpPr>
            <xdr:cNvPr id="13905" name="Check Box 593" hidden="1">
              <a:extLst>
                <a:ext uri="{63B3BB69-23CF-44E3-9099-C40C66FF867C}">
                  <a14:compatExt spid="_x0000_s13905"/>
                </a:ext>
                <a:ext uri="{FF2B5EF4-FFF2-40B4-BE49-F238E27FC236}">
                  <a16:creationId xmlns:a16="http://schemas.microsoft.com/office/drawing/2014/main" id="{00000000-0008-0000-0400-000051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35</xdr:row>
          <xdr:rowOff>485775</xdr:rowOff>
        </xdr:from>
        <xdr:to>
          <xdr:col>4</xdr:col>
          <xdr:colOff>0</xdr:colOff>
          <xdr:row>37</xdr:row>
          <xdr:rowOff>104775</xdr:rowOff>
        </xdr:to>
        <xdr:sp macro="" textlink="">
          <xdr:nvSpPr>
            <xdr:cNvPr id="13906" name="Check Box 594" hidden="1">
              <a:extLst>
                <a:ext uri="{63B3BB69-23CF-44E3-9099-C40C66FF867C}">
                  <a14:compatExt spid="_x0000_s13906"/>
                </a:ext>
                <a:ext uri="{FF2B5EF4-FFF2-40B4-BE49-F238E27FC236}">
                  <a16:creationId xmlns:a16="http://schemas.microsoft.com/office/drawing/2014/main" id="{00000000-0008-0000-0400-000052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35</xdr:row>
          <xdr:rowOff>485775</xdr:rowOff>
        </xdr:from>
        <xdr:to>
          <xdr:col>4</xdr:col>
          <xdr:colOff>142875</xdr:colOff>
          <xdr:row>37</xdr:row>
          <xdr:rowOff>104775</xdr:rowOff>
        </xdr:to>
        <xdr:sp macro="" textlink="">
          <xdr:nvSpPr>
            <xdr:cNvPr id="13907" name="Check Box 595" hidden="1">
              <a:extLst>
                <a:ext uri="{63B3BB69-23CF-44E3-9099-C40C66FF867C}">
                  <a14:compatExt spid="_x0000_s13907"/>
                </a:ext>
                <a:ext uri="{FF2B5EF4-FFF2-40B4-BE49-F238E27FC236}">
                  <a16:creationId xmlns:a16="http://schemas.microsoft.com/office/drawing/2014/main" id="{00000000-0008-0000-0400-000053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35</xdr:row>
          <xdr:rowOff>485775</xdr:rowOff>
        </xdr:from>
        <xdr:to>
          <xdr:col>5</xdr:col>
          <xdr:colOff>114300</xdr:colOff>
          <xdr:row>37</xdr:row>
          <xdr:rowOff>104775</xdr:rowOff>
        </xdr:to>
        <xdr:sp macro="" textlink="">
          <xdr:nvSpPr>
            <xdr:cNvPr id="13908" name="Check Box 596" hidden="1">
              <a:extLst>
                <a:ext uri="{63B3BB69-23CF-44E3-9099-C40C66FF867C}">
                  <a14:compatExt spid="_x0000_s13908"/>
                </a:ext>
                <a:ext uri="{FF2B5EF4-FFF2-40B4-BE49-F238E27FC236}">
                  <a16:creationId xmlns:a16="http://schemas.microsoft.com/office/drawing/2014/main" id="{00000000-0008-0000-0400-000054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48</xdr:row>
          <xdr:rowOff>0</xdr:rowOff>
        </xdr:from>
        <xdr:to>
          <xdr:col>4</xdr:col>
          <xdr:colOff>0</xdr:colOff>
          <xdr:row>49</xdr:row>
          <xdr:rowOff>0</xdr:rowOff>
        </xdr:to>
        <xdr:sp macro="" textlink="">
          <xdr:nvSpPr>
            <xdr:cNvPr id="13909" name="Check Box 597" hidden="1">
              <a:extLst>
                <a:ext uri="{63B3BB69-23CF-44E3-9099-C40C66FF867C}">
                  <a14:compatExt spid="_x0000_s13909"/>
                </a:ext>
                <a:ext uri="{FF2B5EF4-FFF2-40B4-BE49-F238E27FC236}">
                  <a16:creationId xmlns:a16="http://schemas.microsoft.com/office/drawing/2014/main" id="{00000000-0008-0000-0400-000055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48</xdr:row>
          <xdr:rowOff>0</xdr:rowOff>
        </xdr:from>
        <xdr:to>
          <xdr:col>4</xdr:col>
          <xdr:colOff>142875</xdr:colOff>
          <xdr:row>49</xdr:row>
          <xdr:rowOff>0</xdr:rowOff>
        </xdr:to>
        <xdr:sp macro="" textlink="">
          <xdr:nvSpPr>
            <xdr:cNvPr id="13910" name="Check Box 598" hidden="1">
              <a:extLst>
                <a:ext uri="{63B3BB69-23CF-44E3-9099-C40C66FF867C}">
                  <a14:compatExt spid="_x0000_s13910"/>
                </a:ext>
                <a:ext uri="{FF2B5EF4-FFF2-40B4-BE49-F238E27FC236}">
                  <a16:creationId xmlns:a16="http://schemas.microsoft.com/office/drawing/2014/main" id="{00000000-0008-0000-0400-000056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48</xdr:row>
          <xdr:rowOff>0</xdr:rowOff>
        </xdr:from>
        <xdr:to>
          <xdr:col>5</xdr:col>
          <xdr:colOff>114300</xdr:colOff>
          <xdr:row>49</xdr:row>
          <xdr:rowOff>0</xdr:rowOff>
        </xdr:to>
        <xdr:sp macro="" textlink="">
          <xdr:nvSpPr>
            <xdr:cNvPr id="13911" name="Check Box 599" hidden="1">
              <a:extLst>
                <a:ext uri="{63B3BB69-23CF-44E3-9099-C40C66FF867C}">
                  <a14:compatExt spid="_x0000_s13911"/>
                </a:ext>
                <a:ext uri="{FF2B5EF4-FFF2-40B4-BE49-F238E27FC236}">
                  <a16:creationId xmlns:a16="http://schemas.microsoft.com/office/drawing/2014/main" id="{00000000-0008-0000-0400-000057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49</xdr:row>
          <xdr:rowOff>0</xdr:rowOff>
        </xdr:from>
        <xdr:to>
          <xdr:col>4</xdr:col>
          <xdr:colOff>0</xdr:colOff>
          <xdr:row>50</xdr:row>
          <xdr:rowOff>0</xdr:rowOff>
        </xdr:to>
        <xdr:sp macro="" textlink="">
          <xdr:nvSpPr>
            <xdr:cNvPr id="13912" name="Check Box 600" hidden="1">
              <a:extLst>
                <a:ext uri="{63B3BB69-23CF-44E3-9099-C40C66FF867C}">
                  <a14:compatExt spid="_x0000_s13912"/>
                </a:ext>
                <a:ext uri="{FF2B5EF4-FFF2-40B4-BE49-F238E27FC236}">
                  <a16:creationId xmlns:a16="http://schemas.microsoft.com/office/drawing/2014/main" id="{00000000-0008-0000-0400-000058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49</xdr:row>
          <xdr:rowOff>0</xdr:rowOff>
        </xdr:from>
        <xdr:to>
          <xdr:col>4</xdr:col>
          <xdr:colOff>142875</xdr:colOff>
          <xdr:row>50</xdr:row>
          <xdr:rowOff>0</xdr:rowOff>
        </xdr:to>
        <xdr:sp macro="" textlink="">
          <xdr:nvSpPr>
            <xdr:cNvPr id="13913" name="Check Box 601" hidden="1">
              <a:extLst>
                <a:ext uri="{63B3BB69-23CF-44E3-9099-C40C66FF867C}">
                  <a14:compatExt spid="_x0000_s13913"/>
                </a:ext>
                <a:ext uri="{FF2B5EF4-FFF2-40B4-BE49-F238E27FC236}">
                  <a16:creationId xmlns:a16="http://schemas.microsoft.com/office/drawing/2014/main" id="{00000000-0008-0000-0400-000059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49</xdr:row>
          <xdr:rowOff>0</xdr:rowOff>
        </xdr:from>
        <xdr:to>
          <xdr:col>5</xdr:col>
          <xdr:colOff>114300</xdr:colOff>
          <xdr:row>50</xdr:row>
          <xdr:rowOff>0</xdr:rowOff>
        </xdr:to>
        <xdr:sp macro="" textlink="">
          <xdr:nvSpPr>
            <xdr:cNvPr id="13914" name="Check Box 602" hidden="1">
              <a:extLst>
                <a:ext uri="{63B3BB69-23CF-44E3-9099-C40C66FF867C}">
                  <a14:compatExt spid="_x0000_s13914"/>
                </a:ext>
                <a:ext uri="{FF2B5EF4-FFF2-40B4-BE49-F238E27FC236}">
                  <a16:creationId xmlns:a16="http://schemas.microsoft.com/office/drawing/2014/main" id="{00000000-0008-0000-0400-00005A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51</xdr:row>
          <xdr:rowOff>0</xdr:rowOff>
        </xdr:from>
        <xdr:to>
          <xdr:col>4</xdr:col>
          <xdr:colOff>0</xdr:colOff>
          <xdr:row>52</xdr:row>
          <xdr:rowOff>0</xdr:rowOff>
        </xdr:to>
        <xdr:sp macro="" textlink="">
          <xdr:nvSpPr>
            <xdr:cNvPr id="13915" name="Check Box 603" hidden="1">
              <a:extLst>
                <a:ext uri="{63B3BB69-23CF-44E3-9099-C40C66FF867C}">
                  <a14:compatExt spid="_x0000_s13915"/>
                </a:ext>
                <a:ext uri="{FF2B5EF4-FFF2-40B4-BE49-F238E27FC236}">
                  <a16:creationId xmlns:a16="http://schemas.microsoft.com/office/drawing/2014/main" id="{00000000-0008-0000-0400-00005B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51</xdr:row>
          <xdr:rowOff>0</xdr:rowOff>
        </xdr:from>
        <xdr:to>
          <xdr:col>4</xdr:col>
          <xdr:colOff>142875</xdr:colOff>
          <xdr:row>52</xdr:row>
          <xdr:rowOff>0</xdr:rowOff>
        </xdr:to>
        <xdr:sp macro="" textlink="">
          <xdr:nvSpPr>
            <xdr:cNvPr id="13916" name="Check Box 604" hidden="1">
              <a:extLst>
                <a:ext uri="{63B3BB69-23CF-44E3-9099-C40C66FF867C}">
                  <a14:compatExt spid="_x0000_s13916"/>
                </a:ext>
                <a:ext uri="{FF2B5EF4-FFF2-40B4-BE49-F238E27FC236}">
                  <a16:creationId xmlns:a16="http://schemas.microsoft.com/office/drawing/2014/main" id="{00000000-0008-0000-0400-00005C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51</xdr:row>
          <xdr:rowOff>0</xdr:rowOff>
        </xdr:from>
        <xdr:to>
          <xdr:col>5</xdr:col>
          <xdr:colOff>114300</xdr:colOff>
          <xdr:row>52</xdr:row>
          <xdr:rowOff>0</xdr:rowOff>
        </xdr:to>
        <xdr:sp macro="" textlink="">
          <xdr:nvSpPr>
            <xdr:cNvPr id="13917" name="Check Box 605" hidden="1">
              <a:extLst>
                <a:ext uri="{63B3BB69-23CF-44E3-9099-C40C66FF867C}">
                  <a14:compatExt spid="_x0000_s13917"/>
                </a:ext>
                <a:ext uri="{FF2B5EF4-FFF2-40B4-BE49-F238E27FC236}">
                  <a16:creationId xmlns:a16="http://schemas.microsoft.com/office/drawing/2014/main" id="{00000000-0008-0000-0400-00005D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52</xdr:row>
          <xdr:rowOff>0</xdr:rowOff>
        </xdr:from>
        <xdr:to>
          <xdr:col>4</xdr:col>
          <xdr:colOff>0</xdr:colOff>
          <xdr:row>53</xdr:row>
          <xdr:rowOff>0</xdr:rowOff>
        </xdr:to>
        <xdr:sp macro="" textlink="">
          <xdr:nvSpPr>
            <xdr:cNvPr id="13918" name="Check Box 606" hidden="1">
              <a:extLst>
                <a:ext uri="{63B3BB69-23CF-44E3-9099-C40C66FF867C}">
                  <a14:compatExt spid="_x0000_s13918"/>
                </a:ext>
                <a:ext uri="{FF2B5EF4-FFF2-40B4-BE49-F238E27FC236}">
                  <a16:creationId xmlns:a16="http://schemas.microsoft.com/office/drawing/2014/main" id="{00000000-0008-0000-0400-00005E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52</xdr:row>
          <xdr:rowOff>0</xdr:rowOff>
        </xdr:from>
        <xdr:to>
          <xdr:col>4</xdr:col>
          <xdr:colOff>142875</xdr:colOff>
          <xdr:row>53</xdr:row>
          <xdr:rowOff>0</xdr:rowOff>
        </xdr:to>
        <xdr:sp macro="" textlink="">
          <xdr:nvSpPr>
            <xdr:cNvPr id="13919" name="Check Box 607" hidden="1">
              <a:extLst>
                <a:ext uri="{63B3BB69-23CF-44E3-9099-C40C66FF867C}">
                  <a14:compatExt spid="_x0000_s13919"/>
                </a:ext>
                <a:ext uri="{FF2B5EF4-FFF2-40B4-BE49-F238E27FC236}">
                  <a16:creationId xmlns:a16="http://schemas.microsoft.com/office/drawing/2014/main" id="{00000000-0008-0000-0400-00005F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52</xdr:row>
          <xdr:rowOff>0</xdr:rowOff>
        </xdr:from>
        <xdr:to>
          <xdr:col>5</xdr:col>
          <xdr:colOff>114300</xdr:colOff>
          <xdr:row>53</xdr:row>
          <xdr:rowOff>0</xdr:rowOff>
        </xdr:to>
        <xdr:sp macro="" textlink="">
          <xdr:nvSpPr>
            <xdr:cNvPr id="13920" name="Check Box 608" hidden="1">
              <a:extLst>
                <a:ext uri="{63B3BB69-23CF-44E3-9099-C40C66FF867C}">
                  <a14:compatExt spid="_x0000_s13920"/>
                </a:ext>
                <a:ext uri="{FF2B5EF4-FFF2-40B4-BE49-F238E27FC236}">
                  <a16:creationId xmlns:a16="http://schemas.microsoft.com/office/drawing/2014/main" id="{00000000-0008-0000-0400-000060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53</xdr:row>
          <xdr:rowOff>0</xdr:rowOff>
        </xdr:from>
        <xdr:to>
          <xdr:col>4</xdr:col>
          <xdr:colOff>0</xdr:colOff>
          <xdr:row>54</xdr:row>
          <xdr:rowOff>0</xdr:rowOff>
        </xdr:to>
        <xdr:sp macro="" textlink="">
          <xdr:nvSpPr>
            <xdr:cNvPr id="13921" name="Check Box 609" hidden="1">
              <a:extLst>
                <a:ext uri="{63B3BB69-23CF-44E3-9099-C40C66FF867C}">
                  <a14:compatExt spid="_x0000_s13921"/>
                </a:ext>
                <a:ext uri="{FF2B5EF4-FFF2-40B4-BE49-F238E27FC236}">
                  <a16:creationId xmlns:a16="http://schemas.microsoft.com/office/drawing/2014/main" id="{00000000-0008-0000-0400-000061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53</xdr:row>
          <xdr:rowOff>0</xdr:rowOff>
        </xdr:from>
        <xdr:to>
          <xdr:col>4</xdr:col>
          <xdr:colOff>142875</xdr:colOff>
          <xdr:row>54</xdr:row>
          <xdr:rowOff>0</xdr:rowOff>
        </xdr:to>
        <xdr:sp macro="" textlink="">
          <xdr:nvSpPr>
            <xdr:cNvPr id="13922" name="Check Box 610" hidden="1">
              <a:extLst>
                <a:ext uri="{63B3BB69-23CF-44E3-9099-C40C66FF867C}">
                  <a14:compatExt spid="_x0000_s13922"/>
                </a:ext>
                <a:ext uri="{FF2B5EF4-FFF2-40B4-BE49-F238E27FC236}">
                  <a16:creationId xmlns:a16="http://schemas.microsoft.com/office/drawing/2014/main" id="{00000000-0008-0000-0400-000062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53</xdr:row>
          <xdr:rowOff>0</xdr:rowOff>
        </xdr:from>
        <xdr:to>
          <xdr:col>5</xdr:col>
          <xdr:colOff>114300</xdr:colOff>
          <xdr:row>54</xdr:row>
          <xdr:rowOff>0</xdr:rowOff>
        </xdr:to>
        <xdr:sp macro="" textlink="">
          <xdr:nvSpPr>
            <xdr:cNvPr id="13923" name="Check Box 611" hidden="1">
              <a:extLst>
                <a:ext uri="{63B3BB69-23CF-44E3-9099-C40C66FF867C}">
                  <a14:compatExt spid="_x0000_s13923"/>
                </a:ext>
                <a:ext uri="{FF2B5EF4-FFF2-40B4-BE49-F238E27FC236}">
                  <a16:creationId xmlns:a16="http://schemas.microsoft.com/office/drawing/2014/main" id="{00000000-0008-0000-0400-000063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54</xdr:row>
          <xdr:rowOff>0</xdr:rowOff>
        </xdr:from>
        <xdr:to>
          <xdr:col>4</xdr:col>
          <xdr:colOff>0</xdr:colOff>
          <xdr:row>55</xdr:row>
          <xdr:rowOff>28575</xdr:rowOff>
        </xdr:to>
        <xdr:sp macro="" textlink="">
          <xdr:nvSpPr>
            <xdr:cNvPr id="13924" name="Check Box 612" hidden="1">
              <a:extLst>
                <a:ext uri="{63B3BB69-23CF-44E3-9099-C40C66FF867C}">
                  <a14:compatExt spid="_x0000_s13924"/>
                </a:ext>
                <a:ext uri="{FF2B5EF4-FFF2-40B4-BE49-F238E27FC236}">
                  <a16:creationId xmlns:a16="http://schemas.microsoft.com/office/drawing/2014/main" id="{00000000-0008-0000-0400-000064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54</xdr:row>
          <xdr:rowOff>0</xdr:rowOff>
        </xdr:from>
        <xdr:to>
          <xdr:col>4</xdr:col>
          <xdr:colOff>142875</xdr:colOff>
          <xdr:row>55</xdr:row>
          <xdr:rowOff>28575</xdr:rowOff>
        </xdr:to>
        <xdr:sp macro="" textlink="">
          <xdr:nvSpPr>
            <xdr:cNvPr id="13925" name="Check Box 613" hidden="1">
              <a:extLst>
                <a:ext uri="{63B3BB69-23CF-44E3-9099-C40C66FF867C}">
                  <a14:compatExt spid="_x0000_s13925"/>
                </a:ext>
                <a:ext uri="{FF2B5EF4-FFF2-40B4-BE49-F238E27FC236}">
                  <a16:creationId xmlns:a16="http://schemas.microsoft.com/office/drawing/2014/main" id="{00000000-0008-0000-0400-000065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54</xdr:row>
          <xdr:rowOff>0</xdr:rowOff>
        </xdr:from>
        <xdr:to>
          <xdr:col>5</xdr:col>
          <xdr:colOff>114300</xdr:colOff>
          <xdr:row>55</xdr:row>
          <xdr:rowOff>28575</xdr:rowOff>
        </xdr:to>
        <xdr:sp macro="" textlink="">
          <xdr:nvSpPr>
            <xdr:cNvPr id="13926" name="Check Box 614" hidden="1">
              <a:extLst>
                <a:ext uri="{63B3BB69-23CF-44E3-9099-C40C66FF867C}">
                  <a14:compatExt spid="_x0000_s13926"/>
                </a:ext>
                <a:ext uri="{FF2B5EF4-FFF2-40B4-BE49-F238E27FC236}">
                  <a16:creationId xmlns:a16="http://schemas.microsoft.com/office/drawing/2014/main" id="{00000000-0008-0000-0400-000066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55</xdr:row>
          <xdr:rowOff>0</xdr:rowOff>
        </xdr:from>
        <xdr:to>
          <xdr:col>4</xdr:col>
          <xdr:colOff>0</xdr:colOff>
          <xdr:row>56</xdr:row>
          <xdr:rowOff>0</xdr:rowOff>
        </xdr:to>
        <xdr:sp macro="" textlink="">
          <xdr:nvSpPr>
            <xdr:cNvPr id="13930" name="Check Box 618" hidden="1">
              <a:extLst>
                <a:ext uri="{63B3BB69-23CF-44E3-9099-C40C66FF867C}">
                  <a14:compatExt spid="_x0000_s13930"/>
                </a:ext>
                <a:ext uri="{FF2B5EF4-FFF2-40B4-BE49-F238E27FC236}">
                  <a16:creationId xmlns:a16="http://schemas.microsoft.com/office/drawing/2014/main" id="{00000000-0008-0000-0400-00006A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55</xdr:row>
          <xdr:rowOff>0</xdr:rowOff>
        </xdr:from>
        <xdr:to>
          <xdr:col>4</xdr:col>
          <xdr:colOff>142875</xdr:colOff>
          <xdr:row>56</xdr:row>
          <xdr:rowOff>0</xdr:rowOff>
        </xdr:to>
        <xdr:sp macro="" textlink="">
          <xdr:nvSpPr>
            <xdr:cNvPr id="13931" name="Check Box 619" hidden="1">
              <a:extLst>
                <a:ext uri="{63B3BB69-23CF-44E3-9099-C40C66FF867C}">
                  <a14:compatExt spid="_x0000_s13931"/>
                </a:ext>
                <a:ext uri="{FF2B5EF4-FFF2-40B4-BE49-F238E27FC236}">
                  <a16:creationId xmlns:a16="http://schemas.microsoft.com/office/drawing/2014/main" id="{00000000-0008-0000-0400-00006B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55</xdr:row>
          <xdr:rowOff>0</xdr:rowOff>
        </xdr:from>
        <xdr:to>
          <xdr:col>5</xdr:col>
          <xdr:colOff>114300</xdr:colOff>
          <xdr:row>56</xdr:row>
          <xdr:rowOff>0</xdr:rowOff>
        </xdr:to>
        <xdr:sp macro="" textlink="">
          <xdr:nvSpPr>
            <xdr:cNvPr id="13932" name="Check Box 620" hidden="1">
              <a:extLst>
                <a:ext uri="{63B3BB69-23CF-44E3-9099-C40C66FF867C}">
                  <a14:compatExt spid="_x0000_s13932"/>
                </a:ext>
                <a:ext uri="{FF2B5EF4-FFF2-40B4-BE49-F238E27FC236}">
                  <a16:creationId xmlns:a16="http://schemas.microsoft.com/office/drawing/2014/main" id="{00000000-0008-0000-0400-00006C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56</xdr:row>
          <xdr:rowOff>0</xdr:rowOff>
        </xdr:from>
        <xdr:to>
          <xdr:col>4</xdr:col>
          <xdr:colOff>0</xdr:colOff>
          <xdr:row>57</xdr:row>
          <xdr:rowOff>0</xdr:rowOff>
        </xdr:to>
        <xdr:sp macro="" textlink="">
          <xdr:nvSpPr>
            <xdr:cNvPr id="13933" name="Check Box 621" hidden="1">
              <a:extLst>
                <a:ext uri="{63B3BB69-23CF-44E3-9099-C40C66FF867C}">
                  <a14:compatExt spid="_x0000_s13933"/>
                </a:ext>
                <a:ext uri="{FF2B5EF4-FFF2-40B4-BE49-F238E27FC236}">
                  <a16:creationId xmlns:a16="http://schemas.microsoft.com/office/drawing/2014/main" id="{00000000-0008-0000-0400-00006D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56</xdr:row>
          <xdr:rowOff>0</xdr:rowOff>
        </xdr:from>
        <xdr:to>
          <xdr:col>4</xdr:col>
          <xdr:colOff>142875</xdr:colOff>
          <xdr:row>57</xdr:row>
          <xdr:rowOff>0</xdr:rowOff>
        </xdr:to>
        <xdr:sp macro="" textlink="">
          <xdr:nvSpPr>
            <xdr:cNvPr id="13934" name="Check Box 622" hidden="1">
              <a:extLst>
                <a:ext uri="{63B3BB69-23CF-44E3-9099-C40C66FF867C}">
                  <a14:compatExt spid="_x0000_s13934"/>
                </a:ext>
                <a:ext uri="{FF2B5EF4-FFF2-40B4-BE49-F238E27FC236}">
                  <a16:creationId xmlns:a16="http://schemas.microsoft.com/office/drawing/2014/main" id="{00000000-0008-0000-0400-00006E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56</xdr:row>
          <xdr:rowOff>0</xdr:rowOff>
        </xdr:from>
        <xdr:to>
          <xdr:col>5</xdr:col>
          <xdr:colOff>114300</xdr:colOff>
          <xdr:row>57</xdr:row>
          <xdr:rowOff>0</xdr:rowOff>
        </xdr:to>
        <xdr:sp macro="" textlink="">
          <xdr:nvSpPr>
            <xdr:cNvPr id="13935" name="Check Box 623" hidden="1">
              <a:extLst>
                <a:ext uri="{63B3BB69-23CF-44E3-9099-C40C66FF867C}">
                  <a14:compatExt spid="_x0000_s13935"/>
                </a:ext>
                <a:ext uri="{FF2B5EF4-FFF2-40B4-BE49-F238E27FC236}">
                  <a16:creationId xmlns:a16="http://schemas.microsoft.com/office/drawing/2014/main" id="{00000000-0008-0000-0400-00006F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83</xdr:row>
          <xdr:rowOff>0</xdr:rowOff>
        </xdr:from>
        <xdr:to>
          <xdr:col>3</xdr:col>
          <xdr:colOff>104775</xdr:colOff>
          <xdr:row>84</xdr:row>
          <xdr:rowOff>0</xdr:rowOff>
        </xdr:to>
        <xdr:sp macro="" textlink="">
          <xdr:nvSpPr>
            <xdr:cNvPr id="13936" name="Check Box 624" hidden="1">
              <a:extLst>
                <a:ext uri="{63B3BB69-23CF-44E3-9099-C40C66FF867C}">
                  <a14:compatExt spid="_x0000_s13936"/>
                </a:ext>
                <a:ext uri="{FF2B5EF4-FFF2-40B4-BE49-F238E27FC236}">
                  <a16:creationId xmlns:a16="http://schemas.microsoft.com/office/drawing/2014/main" id="{00000000-0008-0000-0400-000070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83</xdr:row>
          <xdr:rowOff>0</xdr:rowOff>
        </xdr:from>
        <xdr:to>
          <xdr:col>4</xdr:col>
          <xdr:colOff>142875</xdr:colOff>
          <xdr:row>84</xdr:row>
          <xdr:rowOff>0</xdr:rowOff>
        </xdr:to>
        <xdr:sp macro="" textlink="">
          <xdr:nvSpPr>
            <xdr:cNvPr id="13937" name="Check Box 625" hidden="1">
              <a:extLst>
                <a:ext uri="{63B3BB69-23CF-44E3-9099-C40C66FF867C}">
                  <a14:compatExt spid="_x0000_s13937"/>
                </a:ext>
                <a:ext uri="{FF2B5EF4-FFF2-40B4-BE49-F238E27FC236}">
                  <a16:creationId xmlns:a16="http://schemas.microsoft.com/office/drawing/2014/main" id="{00000000-0008-0000-0400-000071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83</xdr:row>
          <xdr:rowOff>0</xdr:rowOff>
        </xdr:from>
        <xdr:to>
          <xdr:col>5</xdr:col>
          <xdr:colOff>114300</xdr:colOff>
          <xdr:row>84</xdr:row>
          <xdr:rowOff>0</xdr:rowOff>
        </xdr:to>
        <xdr:sp macro="" textlink="">
          <xdr:nvSpPr>
            <xdr:cNvPr id="13938" name="Check Box 626" hidden="1">
              <a:extLst>
                <a:ext uri="{63B3BB69-23CF-44E3-9099-C40C66FF867C}">
                  <a14:compatExt spid="_x0000_s13938"/>
                </a:ext>
                <a:ext uri="{FF2B5EF4-FFF2-40B4-BE49-F238E27FC236}">
                  <a16:creationId xmlns:a16="http://schemas.microsoft.com/office/drawing/2014/main" id="{00000000-0008-0000-0400-000072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83</xdr:row>
          <xdr:rowOff>723900</xdr:rowOff>
        </xdr:from>
        <xdr:to>
          <xdr:col>3</xdr:col>
          <xdr:colOff>104775</xdr:colOff>
          <xdr:row>85</xdr:row>
          <xdr:rowOff>104775</xdr:rowOff>
        </xdr:to>
        <xdr:sp macro="" textlink="">
          <xdr:nvSpPr>
            <xdr:cNvPr id="13939" name="Check Box 627" hidden="1">
              <a:extLst>
                <a:ext uri="{63B3BB69-23CF-44E3-9099-C40C66FF867C}">
                  <a14:compatExt spid="_x0000_s13939"/>
                </a:ext>
                <a:ext uri="{FF2B5EF4-FFF2-40B4-BE49-F238E27FC236}">
                  <a16:creationId xmlns:a16="http://schemas.microsoft.com/office/drawing/2014/main" id="{00000000-0008-0000-0400-000073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83</xdr:row>
          <xdr:rowOff>723900</xdr:rowOff>
        </xdr:from>
        <xdr:to>
          <xdr:col>4</xdr:col>
          <xdr:colOff>142875</xdr:colOff>
          <xdr:row>85</xdr:row>
          <xdr:rowOff>104775</xdr:rowOff>
        </xdr:to>
        <xdr:sp macro="" textlink="">
          <xdr:nvSpPr>
            <xdr:cNvPr id="13940" name="Check Box 628" hidden="1">
              <a:extLst>
                <a:ext uri="{63B3BB69-23CF-44E3-9099-C40C66FF867C}">
                  <a14:compatExt spid="_x0000_s13940"/>
                </a:ext>
                <a:ext uri="{FF2B5EF4-FFF2-40B4-BE49-F238E27FC236}">
                  <a16:creationId xmlns:a16="http://schemas.microsoft.com/office/drawing/2014/main" id="{00000000-0008-0000-0400-000074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83</xdr:row>
          <xdr:rowOff>723900</xdr:rowOff>
        </xdr:from>
        <xdr:to>
          <xdr:col>5</xdr:col>
          <xdr:colOff>114300</xdr:colOff>
          <xdr:row>85</xdr:row>
          <xdr:rowOff>104775</xdr:rowOff>
        </xdr:to>
        <xdr:sp macro="" textlink="">
          <xdr:nvSpPr>
            <xdr:cNvPr id="13941" name="Check Box 629" hidden="1">
              <a:extLst>
                <a:ext uri="{63B3BB69-23CF-44E3-9099-C40C66FF867C}">
                  <a14:compatExt spid="_x0000_s13941"/>
                </a:ext>
                <a:ext uri="{FF2B5EF4-FFF2-40B4-BE49-F238E27FC236}">
                  <a16:creationId xmlns:a16="http://schemas.microsoft.com/office/drawing/2014/main" id="{00000000-0008-0000-0400-000075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99</xdr:row>
          <xdr:rowOff>295275</xdr:rowOff>
        </xdr:from>
        <xdr:to>
          <xdr:col>3</xdr:col>
          <xdr:colOff>104775</xdr:colOff>
          <xdr:row>99</xdr:row>
          <xdr:rowOff>495300</xdr:rowOff>
        </xdr:to>
        <xdr:sp macro="" textlink="">
          <xdr:nvSpPr>
            <xdr:cNvPr id="13942" name="Check Box 630" hidden="1">
              <a:extLst>
                <a:ext uri="{63B3BB69-23CF-44E3-9099-C40C66FF867C}">
                  <a14:compatExt spid="_x0000_s13942"/>
                </a:ext>
                <a:ext uri="{FF2B5EF4-FFF2-40B4-BE49-F238E27FC236}">
                  <a16:creationId xmlns:a16="http://schemas.microsoft.com/office/drawing/2014/main" id="{00000000-0008-0000-0400-000076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99</xdr:row>
          <xdr:rowOff>295275</xdr:rowOff>
        </xdr:from>
        <xdr:to>
          <xdr:col>4</xdr:col>
          <xdr:colOff>142875</xdr:colOff>
          <xdr:row>99</xdr:row>
          <xdr:rowOff>495300</xdr:rowOff>
        </xdr:to>
        <xdr:sp macro="" textlink="">
          <xdr:nvSpPr>
            <xdr:cNvPr id="13943" name="Check Box 631" hidden="1">
              <a:extLst>
                <a:ext uri="{63B3BB69-23CF-44E3-9099-C40C66FF867C}">
                  <a14:compatExt spid="_x0000_s13943"/>
                </a:ext>
                <a:ext uri="{FF2B5EF4-FFF2-40B4-BE49-F238E27FC236}">
                  <a16:creationId xmlns:a16="http://schemas.microsoft.com/office/drawing/2014/main" id="{00000000-0008-0000-0400-000077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99</xdr:row>
          <xdr:rowOff>295275</xdr:rowOff>
        </xdr:from>
        <xdr:to>
          <xdr:col>5</xdr:col>
          <xdr:colOff>114300</xdr:colOff>
          <xdr:row>99</xdr:row>
          <xdr:rowOff>495300</xdr:rowOff>
        </xdr:to>
        <xdr:sp macro="" textlink="">
          <xdr:nvSpPr>
            <xdr:cNvPr id="13944" name="Check Box 632" hidden="1">
              <a:extLst>
                <a:ext uri="{63B3BB69-23CF-44E3-9099-C40C66FF867C}">
                  <a14:compatExt spid="_x0000_s13944"/>
                </a:ext>
                <a:ext uri="{FF2B5EF4-FFF2-40B4-BE49-F238E27FC236}">
                  <a16:creationId xmlns:a16="http://schemas.microsoft.com/office/drawing/2014/main" id="{00000000-0008-0000-0400-000078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100</xdr:row>
          <xdr:rowOff>381000</xdr:rowOff>
        </xdr:from>
        <xdr:to>
          <xdr:col>3</xdr:col>
          <xdr:colOff>104775</xdr:colOff>
          <xdr:row>100</xdr:row>
          <xdr:rowOff>600075</xdr:rowOff>
        </xdr:to>
        <xdr:sp macro="" textlink="">
          <xdr:nvSpPr>
            <xdr:cNvPr id="13945" name="Check Box 633" hidden="1">
              <a:extLst>
                <a:ext uri="{63B3BB69-23CF-44E3-9099-C40C66FF867C}">
                  <a14:compatExt spid="_x0000_s13945"/>
                </a:ext>
                <a:ext uri="{FF2B5EF4-FFF2-40B4-BE49-F238E27FC236}">
                  <a16:creationId xmlns:a16="http://schemas.microsoft.com/office/drawing/2014/main" id="{00000000-0008-0000-0400-000079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100</xdr:row>
          <xdr:rowOff>381000</xdr:rowOff>
        </xdr:from>
        <xdr:to>
          <xdr:col>4</xdr:col>
          <xdr:colOff>142875</xdr:colOff>
          <xdr:row>100</xdr:row>
          <xdr:rowOff>600075</xdr:rowOff>
        </xdr:to>
        <xdr:sp macro="" textlink="">
          <xdr:nvSpPr>
            <xdr:cNvPr id="13946" name="Check Box 634" hidden="1">
              <a:extLst>
                <a:ext uri="{63B3BB69-23CF-44E3-9099-C40C66FF867C}">
                  <a14:compatExt spid="_x0000_s13946"/>
                </a:ext>
                <a:ext uri="{FF2B5EF4-FFF2-40B4-BE49-F238E27FC236}">
                  <a16:creationId xmlns:a16="http://schemas.microsoft.com/office/drawing/2014/main" id="{00000000-0008-0000-0400-00007A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100</xdr:row>
          <xdr:rowOff>381000</xdr:rowOff>
        </xdr:from>
        <xdr:to>
          <xdr:col>5</xdr:col>
          <xdr:colOff>114300</xdr:colOff>
          <xdr:row>100</xdr:row>
          <xdr:rowOff>600075</xdr:rowOff>
        </xdr:to>
        <xdr:sp macro="" textlink="">
          <xdr:nvSpPr>
            <xdr:cNvPr id="13947" name="Check Box 635" hidden="1">
              <a:extLst>
                <a:ext uri="{63B3BB69-23CF-44E3-9099-C40C66FF867C}">
                  <a14:compatExt spid="_x0000_s13947"/>
                </a:ext>
                <a:ext uri="{FF2B5EF4-FFF2-40B4-BE49-F238E27FC236}">
                  <a16:creationId xmlns:a16="http://schemas.microsoft.com/office/drawing/2014/main" id="{00000000-0008-0000-0400-00007B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101</xdr:row>
          <xdr:rowOff>371475</xdr:rowOff>
        </xdr:from>
        <xdr:to>
          <xdr:col>3</xdr:col>
          <xdr:colOff>104775</xdr:colOff>
          <xdr:row>101</xdr:row>
          <xdr:rowOff>600075</xdr:rowOff>
        </xdr:to>
        <xdr:sp macro="" textlink="">
          <xdr:nvSpPr>
            <xdr:cNvPr id="13948" name="Check Box 636" hidden="1">
              <a:extLst>
                <a:ext uri="{63B3BB69-23CF-44E3-9099-C40C66FF867C}">
                  <a14:compatExt spid="_x0000_s13948"/>
                </a:ext>
                <a:ext uri="{FF2B5EF4-FFF2-40B4-BE49-F238E27FC236}">
                  <a16:creationId xmlns:a16="http://schemas.microsoft.com/office/drawing/2014/main" id="{00000000-0008-0000-0400-00007C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101</xdr:row>
          <xdr:rowOff>371475</xdr:rowOff>
        </xdr:from>
        <xdr:to>
          <xdr:col>4</xdr:col>
          <xdr:colOff>142875</xdr:colOff>
          <xdr:row>101</xdr:row>
          <xdr:rowOff>600075</xdr:rowOff>
        </xdr:to>
        <xdr:sp macro="" textlink="">
          <xdr:nvSpPr>
            <xdr:cNvPr id="13949" name="Check Box 637" hidden="1">
              <a:extLst>
                <a:ext uri="{63B3BB69-23CF-44E3-9099-C40C66FF867C}">
                  <a14:compatExt spid="_x0000_s13949"/>
                </a:ext>
                <a:ext uri="{FF2B5EF4-FFF2-40B4-BE49-F238E27FC236}">
                  <a16:creationId xmlns:a16="http://schemas.microsoft.com/office/drawing/2014/main" id="{00000000-0008-0000-0400-00007D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101</xdr:row>
          <xdr:rowOff>371475</xdr:rowOff>
        </xdr:from>
        <xdr:to>
          <xdr:col>5</xdr:col>
          <xdr:colOff>114300</xdr:colOff>
          <xdr:row>101</xdr:row>
          <xdr:rowOff>600075</xdr:rowOff>
        </xdr:to>
        <xdr:sp macro="" textlink="">
          <xdr:nvSpPr>
            <xdr:cNvPr id="13950" name="Check Box 638" hidden="1">
              <a:extLst>
                <a:ext uri="{63B3BB69-23CF-44E3-9099-C40C66FF867C}">
                  <a14:compatExt spid="_x0000_s13950"/>
                </a:ext>
                <a:ext uri="{FF2B5EF4-FFF2-40B4-BE49-F238E27FC236}">
                  <a16:creationId xmlns:a16="http://schemas.microsoft.com/office/drawing/2014/main" id="{00000000-0008-0000-0400-00007E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102</xdr:row>
          <xdr:rowOff>180975</xdr:rowOff>
        </xdr:from>
        <xdr:to>
          <xdr:col>3</xdr:col>
          <xdr:colOff>104775</xdr:colOff>
          <xdr:row>102</xdr:row>
          <xdr:rowOff>409575</xdr:rowOff>
        </xdr:to>
        <xdr:sp macro="" textlink="">
          <xdr:nvSpPr>
            <xdr:cNvPr id="13951" name="Check Box 639" hidden="1">
              <a:extLst>
                <a:ext uri="{63B3BB69-23CF-44E3-9099-C40C66FF867C}">
                  <a14:compatExt spid="_x0000_s13951"/>
                </a:ext>
                <a:ext uri="{FF2B5EF4-FFF2-40B4-BE49-F238E27FC236}">
                  <a16:creationId xmlns:a16="http://schemas.microsoft.com/office/drawing/2014/main" id="{00000000-0008-0000-0400-00007F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102</xdr:row>
          <xdr:rowOff>180975</xdr:rowOff>
        </xdr:from>
        <xdr:to>
          <xdr:col>4</xdr:col>
          <xdr:colOff>142875</xdr:colOff>
          <xdr:row>102</xdr:row>
          <xdr:rowOff>409575</xdr:rowOff>
        </xdr:to>
        <xdr:sp macro="" textlink="">
          <xdr:nvSpPr>
            <xdr:cNvPr id="13952" name="Check Box 640" hidden="1">
              <a:extLst>
                <a:ext uri="{63B3BB69-23CF-44E3-9099-C40C66FF867C}">
                  <a14:compatExt spid="_x0000_s13952"/>
                </a:ext>
                <a:ext uri="{FF2B5EF4-FFF2-40B4-BE49-F238E27FC236}">
                  <a16:creationId xmlns:a16="http://schemas.microsoft.com/office/drawing/2014/main" id="{00000000-0008-0000-0400-000080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102</xdr:row>
          <xdr:rowOff>180975</xdr:rowOff>
        </xdr:from>
        <xdr:to>
          <xdr:col>5</xdr:col>
          <xdr:colOff>114300</xdr:colOff>
          <xdr:row>102</xdr:row>
          <xdr:rowOff>409575</xdr:rowOff>
        </xdr:to>
        <xdr:sp macro="" textlink="">
          <xdr:nvSpPr>
            <xdr:cNvPr id="13953" name="Check Box 641" hidden="1">
              <a:extLst>
                <a:ext uri="{63B3BB69-23CF-44E3-9099-C40C66FF867C}">
                  <a14:compatExt spid="_x0000_s13953"/>
                </a:ext>
                <a:ext uri="{FF2B5EF4-FFF2-40B4-BE49-F238E27FC236}">
                  <a16:creationId xmlns:a16="http://schemas.microsoft.com/office/drawing/2014/main" id="{00000000-0008-0000-0400-000081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103</xdr:row>
          <xdr:rowOff>295275</xdr:rowOff>
        </xdr:from>
        <xdr:to>
          <xdr:col>3</xdr:col>
          <xdr:colOff>104775</xdr:colOff>
          <xdr:row>103</xdr:row>
          <xdr:rowOff>495300</xdr:rowOff>
        </xdr:to>
        <xdr:sp macro="" textlink="">
          <xdr:nvSpPr>
            <xdr:cNvPr id="13954" name="Check Box 642" hidden="1">
              <a:extLst>
                <a:ext uri="{63B3BB69-23CF-44E3-9099-C40C66FF867C}">
                  <a14:compatExt spid="_x0000_s13954"/>
                </a:ext>
                <a:ext uri="{FF2B5EF4-FFF2-40B4-BE49-F238E27FC236}">
                  <a16:creationId xmlns:a16="http://schemas.microsoft.com/office/drawing/2014/main" id="{00000000-0008-0000-0400-000082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103</xdr:row>
          <xdr:rowOff>295275</xdr:rowOff>
        </xdr:from>
        <xdr:to>
          <xdr:col>4</xdr:col>
          <xdr:colOff>142875</xdr:colOff>
          <xdr:row>103</xdr:row>
          <xdr:rowOff>495300</xdr:rowOff>
        </xdr:to>
        <xdr:sp macro="" textlink="">
          <xdr:nvSpPr>
            <xdr:cNvPr id="13955" name="Check Box 643" hidden="1">
              <a:extLst>
                <a:ext uri="{63B3BB69-23CF-44E3-9099-C40C66FF867C}">
                  <a14:compatExt spid="_x0000_s13955"/>
                </a:ext>
                <a:ext uri="{FF2B5EF4-FFF2-40B4-BE49-F238E27FC236}">
                  <a16:creationId xmlns:a16="http://schemas.microsoft.com/office/drawing/2014/main" id="{00000000-0008-0000-0400-000083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103</xdr:row>
          <xdr:rowOff>295275</xdr:rowOff>
        </xdr:from>
        <xdr:to>
          <xdr:col>5</xdr:col>
          <xdr:colOff>114300</xdr:colOff>
          <xdr:row>103</xdr:row>
          <xdr:rowOff>495300</xdr:rowOff>
        </xdr:to>
        <xdr:sp macro="" textlink="">
          <xdr:nvSpPr>
            <xdr:cNvPr id="13956" name="Check Box 644" hidden="1">
              <a:extLst>
                <a:ext uri="{63B3BB69-23CF-44E3-9099-C40C66FF867C}">
                  <a14:compatExt spid="_x0000_s13956"/>
                </a:ext>
                <a:ext uri="{FF2B5EF4-FFF2-40B4-BE49-F238E27FC236}">
                  <a16:creationId xmlns:a16="http://schemas.microsoft.com/office/drawing/2014/main" id="{00000000-0008-0000-0400-00008436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142875</xdr:colOff>
          <xdr:row>3</xdr:row>
          <xdr:rowOff>0</xdr:rowOff>
        </xdr:from>
        <xdr:to>
          <xdr:col>3</xdr:col>
          <xdr:colOff>295275</xdr:colOff>
          <xdr:row>4</xdr:row>
          <xdr:rowOff>0</xdr:rowOff>
        </xdr:to>
        <xdr:sp macro="" textlink="">
          <xdr:nvSpPr>
            <xdr:cNvPr id="14720" name="checkbox_C4" hidden="1">
              <a:extLst>
                <a:ext uri="{63B3BB69-23CF-44E3-9099-C40C66FF867C}">
                  <a14:compatExt spid="_x0000_s14720"/>
                </a:ext>
                <a:ext uri="{FF2B5EF4-FFF2-40B4-BE49-F238E27FC236}">
                  <a16:creationId xmlns:a16="http://schemas.microsoft.com/office/drawing/2014/main" id="{00000000-0008-0000-0500-000080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9</xdr:row>
          <xdr:rowOff>0</xdr:rowOff>
        </xdr:from>
        <xdr:to>
          <xdr:col>3</xdr:col>
          <xdr:colOff>295275</xdr:colOff>
          <xdr:row>10</xdr:row>
          <xdr:rowOff>0</xdr:rowOff>
        </xdr:to>
        <xdr:sp macro="" textlink="">
          <xdr:nvSpPr>
            <xdr:cNvPr id="14721" name="checkbox_C10" hidden="1">
              <a:extLst>
                <a:ext uri="{63B3BB69-23CF-44E3-9099-C40C66FF867C}">
                  <a14:compatExt spid="_x0000_s14721"/>
                </a:ext>
                <a:ext uri="{FF2B5EF4-FFF2-40B4-BE49-F238E27FC236}">
                  <a16:creationId xmlns:a16="http://schemas.microsoft.com/office/drawing/2014/main" id="{00000000-0008-0000-0500-000081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10</xdr:row>
          <xdr:rowOff>0</xdr:rowOff>
        </xdr:from>
        <xdr:to>
          <xdr:col>3</xdr:col>
          <xdr:colOff>295275</xdr:colOff>
          <xdr:row>11</xdr:row>
          <xdr:rowOff>0</xdr:rowOff>
        </xdr:to>
        <xdr:sp macro="" textlink="">
          <xdr:nvSpPr>
            <xdr:cNvPr id="14722" name="checkbox_C11" hidden="1">
              <a:extLst>
                <a:ext uri="{63B3BB69-23CF-44E3-9099-C40C66FF867C}">
                  <a14:compatExt spid="_x0000_s14722"/>
                </a:ext>
                <a:ext uri="{FF2B5EF4-FFF2-40B4-BE49-F238E27FC236}">
                  <a16:creationId xmlns:a16="http://schemas.microsoft.com/office/drawing/2014/main" id="{00000000-0008-0000-0500-000082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13</xdr:row>
          <xdr:rowOff>0</xdr:rowOff>
        </xdr:from>
        <xdr:to>
          <xdr:col>3</xdr:col>
          <xdr:colOff>295275</xdr:colOff>
          <xdr:row>14</xdr:row>
          <xdr:rowOff>0</xdr:rowOff>
        </xdr:to>
        <xdr:sp macro="" textlink="">
          <xdr:nvSpPr>
            <xdr:cNvPr id="14723" name="checkbox_C14" hidden="1">
              <a:extLst>
                <a:ext uri="{63B3BB69-23CF-44E3-9099-C40C66FF867C}">
                  <a14:compatExt spid="_x0000_s14723"/>
                </a:ext>
                <a:ext uri="{FF2B5EF4-FFF2-40B4-BE49-F238E27FC236}">
                  <a16:creationId xmlns:a16="http://schemas.microsoft.com/office/drawing/2014/main" id="{00000000-0008-0000-0500-000083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14</xdr:row>
          <xdr:rowOff>0</xdr:rowOff>
        </xdr:from>
        <xdr:to>
          <xdr:col>3</xdr:col>
          <xdr:colOff>295275</xdr:colOff>
          <xdr:row>15</xdr:row>
          <xdr:rowOff>0</xdr:rowOff>
        </xdr:to>
        <xdr:sp macro="" textlink="">
          <xdr:nvSpPr>
            <xdr:cNvPr id="14724" name="checkbox_C15" hidden="1">
              <a:extLst>
                <a:ext uri="{63B3BB69-23CF-44E3-9099-C40C66FF867C}">
                  <a14:compatExt spid="_x0000_s14724"/>
                </a:ext>
                <a:ext uri="{FF2B5EF4-FFF2-40B4-BE49-F238E27FC236}">
                  <a16:creationId xmlns:a16="http://schemas.microsoft.com/office/drawing/2014/main" id="{00000000-0008-0000-0500-000084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17</xdr:row>
          <xdr:rowOff>0</xdr:rowOff>
        </xdr:from>
        <xdr:to>
          <xdr:col>3</xdr:col>
          <xdr:colOff>295275</xdr:colOff>
          <xdr:row>18</xdr:row>
          <xdr:rowOff>0</xdr:rowOff>
        </xdr:to>
        <xdr:sp macro="" textlink="">
          <xdr:nvSpPr>
            <xdr:cNvPr id="14725" name="checkbox_C18" hidden="1">
              <a:extLst>
                <a:ext uri="{63B3BB69-23CF-44E3-9099-C40C66FF867C}">
                  <a14:compatExt spid="_x0000_s14725"/>
                </a:ext>
                <a:ext uri="{FF2B5EF4-FFF2-40B4-BE49-F238E27FC236}">
                  <a16:creationId xmlns:a16="http://schemas.microsoft.com/office/drawing/2014/main" id="{00000000-0008-0000-0500-000085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18</xdr:row>
          <xdr:rowOff>0</xdr:rowOff>
        </xdr:from>
        <xdr:to>
          <xdr:col>3</xdr:col>
          <xdr:colOff>295275</xdr:colOff>
          <xdr:row>19</xdr:row>
          <xdr:rowOff>0</xdr:rowOff>
        </xdr:to>
        <xdr:sp macro="" textlink="">
          <xdr:nvSpPr>
            <xdr:cNvPr id="14726" name="checkbox_C19" hidden="1">
              <a:extLst>
                <a:ext uri="{63B3BB69-23CF-44E3-9099-C40C66FF867C}">
                  <a14:compatExt spid="_x0000_s14726"/>
                </a:ext>
                <a:ext uri="{FF2B5EF4-FFF2-40B4-BE49-F238E27FC236}">
                  <a16:creationId xmlns:a16="http://schemas.microsoft.com/office/drawing/2014/main" id="{00000000-0008-0000-0500-000086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19</xdr:row>
          <xdr:rowOff>0</xdr:rowOff>
        </xdr:from>
        <xdr:to>
          <xdr:col>3</xdr:col>
          <xdr:colOff>295275</xdr:colOff>
          <xdr:row>20</xdr:row>
          <xdr:rowOff>0</xdr:rowOff>
        </xdr:to>
        <xdr:sp macro="" textlink="">
          <xdr:nvSpPr>
            <xdr:cNvPr id="14727" name="checkbox_C20" hidden="1">
              <a:extLst>
                <a:ext uri="{63B3BB69-23CF-44E3-9099-C40C66FF867C}">
                  <a14:compatExt spid="_x0000_s14727"/>
                </a:ext>
                <a:ext uri="{FF2B5EF4-FFF2-40B4-BE49-F238E27FC236}">
                  <a16:creationId xmlns:a16="http://schemas.microsoft.com/office/drawing/2014/main" id="{00000000-0008-0000-0500-000087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22</xdr:row>
          <xdr:rowOff>0</xdr:rowOff>
        </xdr:from>
        <xdr:to>
          <xdr:col>3</xdr:col>
          <xdr:colOff>295275</xdr:colOff>
          <xdr:row>23</xdr:row>
          <xdr:rowOff>0</xdr:rowOff>
        </xdr:to>
        <xdr:sp macro="" textlink="">
          <xdr:nvSpPr>
            <xdr:cNvPr id="14728" name="checkbox_C23" hidden="1">
              <a:extLst>
                <a:ext uri="{63B3BB69-23CF-44E3-9099-C40C66FF867C}">
                  <a14:compatExt spid="_x0000_s14728"/>
                </a:ext>
                <a:ext uri="{FF2B5EF4-FFF2-40B4-BE49-F238E27FC236}">
                  <a16:creationId xmlns:a16="http://schemas.microsoft.com/office/drawing/2014/main" id="{00000000-0008-0000-0500-000088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23</xdr:row>
          <xdr:rowOff>0</xdr:rowOff>
        </xdr:from>
        <xdr:to>
          <xdr:col>3</xdr:col>
          <xdr:colOff>295275</xdr:colOff>
          <xdr:row>24</xdr:row>
          <xdr:rowOff>0</xdr:rowOff>
        </xdr:to>
        <xdr:sp macro="" textlink="">
          <xdr:nvSpPr>
            <xdr:cNvPr id="14729" name="checkbox_C24" hidden="1">
              <a:extLst>
                <a:ext uri="{63B3BB69-23CF-44E3-9099-C40C66FF867C}">
                  <a14:compatExt spid="_x0000_s14729"/>
                </a:ext>
                <a:ext uri="{FF2B5EF4-FFF2-40B4-BE49-F238E27FC236}">
                  <a16:creationId xmlns:a16="http://schemas.microsoft.com/office/drawing/2014/main" id="{00000000-0008-0000-0500-000089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25</xdr:row>
          <xdr:rowOff>0</xdr:rowOff>
        </xdr:from>
        <xdr:to>
          <xdr:col>3</xdr:col>
          <xdr:colOff>295275</xdr:colOff>
          <xdr:row>26</xdr:row>
          <xdr:rowOff>0</xdr:rowOff>
        </xdr:to>
        <xdr:sp macro="" textlink="">
          <xdr:nvSpPr>
            <xdr:cNvPr id="14730" name="checkbox_C26" hidden="1">
              <a:extLst>
                <a:ext uri="{63B3BB69-23CF-44E3-9099-C40C66FF867C}">
                  <a14:compatExt spid="_x0000_s14730"/>
                </a:ext>
                <a:ext uri="{FF2B5EF4-FFF2-40B4-BE49-F238E27FC236}">
                  <a16:creationId xmlns:a16="http://schemas.microsoft.com/office/drawing/2014/main" id="{00000000-0008-0000-0500-00008A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26</xdr:row>
          <xdr:rowOff>0</xdr:rowOff>
        </xdr:from>
        <xdr:to>
          <xdr:col>3</xdr:col>
          <xdr:colOff>295275</xdr:colOff>
          <xdr:row>27</xdr:row>
          <xdr:rowOff>0</xdr:rowOff>
        </xdr:to>
        <xdr:sp macro="" textlink="">
          <xdr:nvSpPr>
            <xdr:cNvPr id="14731" name="checkbox_C27" hidden="1">
              <a:extLst>
                <a:ext uri="{63B3BB69-23CF-44E3-9099-C40C66FF867C}">
                  <a14:compatExt spid="_x0000_s14731"/>
                </a:ext>
                <a:ext uri="{FF2B5EF4-FFF2-40B4-BE49-F238E27FC236}">
                  <a16:creationId xmlns:a16="http://schemas.microsoft.com/office/drawing/2014/main" id="{00000000-0008-0000-0500-00008B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30</xdr:row>
          <xdr:rowOff>0</xdr:rowOff>
        </xdr:from>
        <xdr:to>
          <xdr:col>3</xdr:col>
          <xdr:colOff>295275</xdr:colOff>
          <xdr:row>31</xdr:row>
          <xdr:rowOff>0</xdr:rowOff>
        </xdr:to>
        <xdr:sp macro="" textlink="">
          <xdr:nvSpPr>
            <xdr:cNvPr id="14732" name="checkbox_C31" hidden="1">
              <a:extLst>
                <a:ext uri="{63B3BB69-23CF-44E3-9099-C40C66FF867C}">
                  <a14:compatExt spid="_x0000_s14732"/>
                </a:ext>
                <a:ext uri="{FF2B5EF4-FFF2-40B4-BE49-F238E27FC236}">
                  <a16:creationId xmlns:a16="http://schemas.microsoft.com/office/drawing/2014/main" id="{00000000-0008-0000-0500-00008C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35</xdr:row>
          <xdr:rowOff>0</xdr:rowOff>
        </xdr:from>
        <xdr:to>
          <xdr:col>3</xdr:col>
          <xdr:colOff>295275</xdr:colOff>
          <xdr:row>36</xdr:row>
          <xdr:rowOff>0</xdr:rowOff>
        </xdr:to>
        <xdr:sp macro="" textlink="">
          <xdr:nvSpPr>
            <xdr:cNvPr id="14733" name="checkbox_C36" hidden="1">
              <a:extLst>
                <a:ext uri="{63B3BB69-23CF-44E3-9099-C40C66FF867C}">
                  <a14:compatExt spid="_x0000_s14733"/>
                </a:ext>
                <a:ext uri="{FF2B5EF4-FFF2-40B4-BE49-F238E27FC236}">
                  <a16:creationId xmlns:a16="http://schemas.microsoft.com/office/drawing/2014/main" id="{00000000-0008-0000-0500-00008D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37</xdr:row>
          <xdr:rowOff>0</xdr:rowOff>
        </xdr:from>
        <xdr:to>
          <xdr:col>3</xdr:col>
          <xdr:colOff>295275</xdr:colOff>
          <xdr:row>38</xdr:row>
          <xdr:rowOff>0</xdr:rowOff>
        </xdr:to>
        <xdr:sp macro="" textlink="">
          <xdr:nvSpPr>
            <xdr:cNvPr id="14737" name="checkbox_C39" hidden="1">
              <a:extLst>
                <a:ext uri="{63B3BB69-23CF-44E3-9099-C40C66FF867C}">
                  <a14:compatExt spid="_x0000_s14737"/>
                </a:ext>
                <a:ext uri="{FF2B5EF4-FFF2-40B4-BE49-F238E27FC236}">
                  <a16:creationId xmlns:a16="http://schemas.microsoft.com/office/drawing/2014/main" id="{00000000-0008-0000-0500-000091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38</xdr:row>
          <xdr:rowOff>0</xdr:rowOff>
        </xdr:from>
        <xdr:to>
          <xdr:col>3</xdr:col>
          <xdr:colOff>295275</xdr:colOff>
          <xdr:row>39</xdr:row>
          <xdr:rowOff>0</xdr:rowOff>
        </xdr:to>
        <xdr:sp macro="" textlink="">
          <xdr:nvSpPr>
            <xdr:cNvPr id="14738" name="checkbox_C40" hidden="1">
              <a:extLst>
                <a:ext uri="{63B3BB69-23CF-44E3-9099-C40C66FF867C}">
                  <a14:compatExt spid="_x0000_s14738"/>
                </a:ext>
                <a:ext uri="{FF2B5EF4-FFF2-40B4-BE49-F238E27FC236}">
                  <a16:creationId xmlns:a16="http://schemas.microsoft.com/office/drawing/2014/main" id="{00000000-0008-0000-0500-000092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41</xdr:row>
          <xdr:rowOff>0</xdr:rowOff>
        </xdr:from>
        <xdr:to>
          <xdr:col>3</xdr:col>
          <xdr:colOff>295275</xdr:colOff>
          <xdr:row>42</xdr:row>
          <xdr:rowOff>0</xdr:rowOff>
        </xdr:to>
        <xdr:sp macro="" textlink="">
          <xdr:nvSpPr>
            <xdr:cNvPr id="14739" name="checkbox_C43" hidden="1">
              <a:extLst>
                <a:ext uri="{63B3BB69-23CF-44E3-9099-C40C66FF867C}">
                  <a14:compatExt spid="_x0000_s14739"/>
                </a:ext>
                <a:ext uri="{FF2B5EF4-FFF2-40B4-BE49-F238E27FC236}">
                  <a16:creationId xmlns:a16="http://schemas.microsoft.com/office/drawing/2014/main" id="{00000000-0008-0000-0500-000093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42</xdr:row>
          <xdr:rowOff>0</xdr:rowOff>
        </xdr:from>
        <xdr:to>
          <xdr:col>3</xdr:col>
          <xdr:colOff>295275</xdr:colOff>
          <xdr:row>43</xdr:row>
          <xdr:rowOff>0</xdr:rowOff>
        </xdr:to>
        <xdr:sp macro="" textlink="">
          <xdr:nvSpPr>
            <xdr:cNvPr id="14740" name="checkbox_C44" hidden="1">
              <a:extLst>
                <a:ext uri="{63B3BB69-23CF-44E3-9099-C40C66FF867C}">
                  <a14:compatExt spid="_x0000_s14740"/>
                </a:ext>
                <a:ext uri="{FF2B5EF4-FFF2-40B4-BE49-F238E27FC236}">
                  <a16:creationId xmlns:a16="http://schemas.microsoft.com/office/drawing/2014/main" id="{00000000-0008-0000-0500-000094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43</xdr:row>
          <xdr:rowOff>0</xdr:rowOff>
        </xdr:from>
        <xdr:to>
          <xdr:col>3</xdr:col>
          <xdr:colOff>295275</xdr:colOff>
          <xdr:row>44</xdr:row>
          <xdr:rowOff>0</xdr:rowOff>
        </xdr:to>
        <xdr:sp macro="" textlink="">
          <xdr:nvSpPr>
            <xdr:cNvPr id="14741" name="checkbox_C45" hidden="1">
              <a:extLst>
                <a:ext uri="{63B3BB69-23CF-44E3-9099-C40C66FF867C}">
                  <a14:compatExt spid="_x0000_s14741"/>
                </a:ext>
                <a:ext uri="{FF2B5EF4-FFF2-40B4-BE49-F238E27FC236}">
                  <a16:creationId xmlns:a16="http://schemas.microsoft.com/office/drawing/2014/main" id="{00000000-0008-0000-0500-000095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44</xdr:row>
          <xdr:rowOff>0</xdr:rowOff>
        </xdr:from>
        <xdr:to>
          <xdr:col>3</xdr:col>
          <xdr:colOff>295275</xdr:colOff>
          <xdr:row>45</xdr:row>
          <xdr:rowOff>0</xdr:rowOff>
        </xdr:to>
        <xdr:sp macro="" textlink="">
          <xdr:nvSpPr>
            <xdr:cNvPr id="14742" name="checkbox_C46" hidden="1">
              <a:extLst>
                <a:ext uri="{63B3BB69-23CF-44E3-9099-C40C66FF867C}">
                  <a14:compatExt spid="_x0000_s14742"/>
                </a:ext>
                <a:ext uri="{FF2B5EF4-FFF2-40B4-BE49-F238E27FC236}">
                  <a16:creationId xmlns:a16="http://schemas.microsoft.com/office/drawing/2014/main" id="{00000000-0008-0000-0500-000096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47</xdr:row>
          <xdr:rowOff>0</xdr:rowOff>
        </xdr:from>
        <xdr:to>
          <xdr:col>3</xdr:col>
          <xdr:colOff>295275</xdr:colOff>
          <xdr:row>48</xdr:row>
          <xdr:rowOff>0</xdr:rowOff>
        </xdr:to>
        <xdr:sp macro="" textlink="">
          <xdr:nvSpPr>
            <xdr:cNvPr id="14743" name="checkbox_C49" hidden="1">
              <a:extLst>
                <a:ext uri="{63B3BB69-23CF-44E3-9099-C40C66FF867C}">
                  <a14:compatExt spid="_x0000_s14743"/>
                </a:ext>
                <a:ext uri="{FF2B5EF4-FFF2-40B4-BE49-F238E27FC236}">
                  <a16:creationId xmlns:a16="http://schemas.microsoft.com/office/drawing/2014/main" id="{00000000-0008-0000-0500-000097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48</xdr:row>
          <xdr:rowOff>0</xdr:rowOff>
        </xdr:from>
        <xdr:to>
          <xdr:col>3</xdr:col>
          <xdr:colOff>295275</xdr:colOff>
          <xdr:row>49</xdr:row>
          <xdr:rowOff>0</xdr:rowOff>
        </xdr:to>
        <xdr:sp macro="" textlink="">
          <xdr:nvSpPr>
            <xdr:cNvPr id="14744" name="checkbox_C50" hidden="1">
              <a:extLst>
                <a:ext uri="{63B3BB69-23CF-44E3-9099-C40C66FF867C}">
                  <a14:compatExt spid="_x0000_s14744"/>
                </a:ext>
                <a:ext uri="{FF2B5EF4-FFF2-40B4-BE49-F238E27FC236}">
                  <a16:creationId xmlns:a16="http://schemas.microsoft.com/office/drawing/2014/main" id="{00000000-0008-0000-0500-000098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49</xdr:row>
          <xdr:rowOff>0</xdr:rowOff>
        </xdr:from>
        <xdr:to>
          <xdr:col>3</xdr:col>
          <xdr:colOff>295275</xdr:colOff>
          <xdr:row>50</xdr:row>
          <xdr:rowOff>0</xdr:rowOff>
        </xdr:to>
        <xdr:sp macro="" textlink="">
          <xdr:nvSpPr>
            <xdr:cNvPr id="14745" name="checkbox_C51" hidden="1">
              <a:extLst>
                <a:ext uri="{63B3BB69-23CF-44E3-9099-C40C66FF867C}">
                  <a14:compatExt spid="_x0000_s14745"/>
                </a:ext>
                <a:ext uri="{FF2B5EF4-FFF2-40B4-BE49-F238E27FC236}">
                  <a16:creationId xmlns:a16="http://schemas.microsoft.com/office/drawing/2014/main" id="{00000000-0008-0000-0500-000099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51</xdr:row>
          <xdr:rowOff>0</xdr:rowOff>
        </xdr:from>
        <xdr:to>
          <xdr:col>3</xdr:col>
          <xdr:colOff>295275</xdr:colOff>
          <xdr:row>52</xdr:row>
          <xdr:rowOff>0</xdr:rowOff>
        </xdr:to>
        <xdr:sp macro="" textlink="">
          <xdr:nvSpPr>
            <xdr:cNvPr id="14749" name="checkbox_C58" hidden="1">
              <a:extLst>
                <a:ext uri="{63B3BB69-23CF-44E3-9099-C40C66FF867C}">
                  <a14:compatExt spid="_x0000_s14749"/>
                </a:ext>
                <a:ext uri="{FF2B5EF4-FFF2-40B4-BE49-F238E27FC236}">
                  <a16:creationId xmlns:a16="http://schemas.microsoft.com/office/drawing/2014/main" id="{00000000-0008-0000-0500-00009D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52</xdr:row>
          <xdr:rowOff>0</xdr:rowOff>
        </xdr:from>
        <xdr:to>
          <xdr:col>3</xdr:col>
          <xdr:colOff>295275</xdr:colOff>
          <xdr:row>54</xdr:row>
          <xdr:rowOff>0</xdr:rowOff>
        </xdr:to>
        <xdr:sp macro="" textlink="">
          <xdr:nvSpPr>
            <xdr:cNvPr id="14750" name="checkbox_C59" hidden="1">
              <a:extLst>
                <a:ext uri="{63B3BB69-23CF-44E3-9099-C40C66FF867C}">
                  <a14:compatExt spid="_x0000_s14750"/>
                </a:ext>
                <a:ext uri="{FF2B5EF4-FFF2-40B4-BE49-F238E27FC236}">
                  <a16:creationId xmlns:a16="http://schemas.microsoft.com/office/drawing/2014/main" id="{00000000-0008-0000-0500-00009E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54</xdr:row>
          <xdr:rowOff>0</xdr:rowOff>
        </xdr:from>
        <xdr:to>
          <xdr:col>3</xdr:col>
          <xdr:colOff>295275</xdr:colOff>
          <xdr:row>55</xdr:row>
          <xdr:rowOff>0</xdr:rowOff>
        </xdr:to>
        <xdr:sp macro="" textlink="">
          <xdr:nvSpPr>
            <xdr:cNvPr id="14751" name="checkbox_C61" hidden="1">
              <a:extLst>
                <a:ext uri="{63B3BB69-23CF-44E3-9099-C40C66FF867C}">
                  <a14:compatExt spid="_x0000_s14751"/>
                </a:ext>
                <a:ext uri="{FF2B5EF4-FFF2-40B4-BE49-F238E27FC236}">
                  <a16:creationId xmlns:a16="http://schemas.microsoft.com/office/drawing/2014/main" id="{00000000-0008-0000-0500-00009F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55</xdr:row>
          <xdr:rowOff>0</xdr:rowOff>
        </xdr:from>
        <xdr:to>
          <xdr:col>3</xdr:col>
          <xdr:colOff>295275</xdr:colOff>
          <xdr:row>56</xdr:row>
          <xdr:rowOff>0</xdr:rowOff>
        </xdr:to>
        <xdr:sp macro="" textlink="">
          <xdr:nvSpPr>
            <xdr:cNvPr id="14752" name="checkbox_C62" hidden="1">
              <a:extLst>
                <a:ext uri="{63B3BB69-23CF-44E3-9099-C40C66FF867C}">
                  <a14:compatExt spid="_x0000_s14752"/>
                </a:ext>
                <a:ext uri="{FF2B5EF4-FFF2-40B4-BE49-F238E27FC236}">
                  <a16:creationId xmlns:a16="http://schemas.microsoft.com/office/drawing/2014/main" id="{00000000-0008-0000-0500-0000A0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60</xdr:row>
          <xdr:rowOff>0</xdr:rowOff>
        </xdr:from>
        <xdr:to>
          <xdr:col>3</xdr:col>
          <xdr:colOff>295275</xdr:colOff>
          <xdr:row>61</xdr:row>
          <xdr:rowOff>0</xdr:rowOff>
        </xdr:to>
        <xdr:sp macro="" textlink="">
          <xdr:nvSpPr>
            <xdr:cNvPr id="14753" name="checkbox_C67" hidden="1">
              <a:extLst>
                <a:ext uri="{63B3BB69-23CF-44E3-9099-C40C66FF867C}">
                  <a14:compatExt spid="_x0000_s14753"/>
                </a:ext>
                <a:ext uri="{FF2B5EF4-FFF2-40B4-BE49-F238E27FC236}">
                  <a16:creationId xmlns:a16="http://schemas.microsoft.com/office/drawing/2014/main" id="{00000000-0008-0000-0500-0000A1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62</xdr:row>
          <xdr:rowOff>0</xdr:rowOff>
        </xdr:from>
        <xdr:to>
          <xdr:col>3</xdr:col>
          <xdr:colOff>295275</xdr:colOff>
          <xdr:row>63</xdr:row>
          <xdr:rowOff>0</xdr:rowOff>
        </xdr:to>
        <xdr:sp macro="" textlink="">
          <xdr:nvSpPr>
            <xdr:cNvPr id="14754" name="checkbox_C69" hidden="1">
              <a:extLst>
                <a:ext uri="{63B3BB69-23CF-44E3-9099-C40C66FF867C}">
                  <a14:compatExt spid="_x0000_s14754"/>
                </a:ext>
                <a:ext uri="{FF2B5EF4-FFF2-40B4-BE49-F238E27FC236}">
                  <a16:creationId xmlns:a16="http://schemas.microsoft.com/office/drawing/2014/main" id="{00000000-0008-0000-0500-0000A2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63</xdr:row>
          <xdr:rowOff>0</xdr:rowOff>
        </xdr:from>
        <xdr:to>
          <xdr:col>3</xdr:col>
          <xdr:colOff>295275</xdr:colOff>
          <xdr:row>64</xdr:row>
          <xdr:rowOff>0</xdr:rowOff>
        </xdr:to>
        <xdr:sp macro="" textlink="">
          <xdr:nvSpPr>
            <xdr:cNvPr id="14755" name="checkbox_C70" hidden="1">
              <a:extLst>
                <a:ext uri="{63B3BB69-23CF-44E3-9099-C40C66FF867C}">
                  <a14:compatExt spid="_x0000_s14755"/>
                </a:ext>
                <a:ext uri="{FF2B5EF4-FFF2-40B4-BE49-F238E27FC236}">
                  <a16:creationId xmlns:a16="http://schemas.microsoft.com/office/drawing/2014/main" id="{00000000-0008-0000-0500-0000A3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65</xdr:row>
          <xdr:rowOff>0</xdr:rowOff>
        </xdr:from>
        <xdr:to>
          <xdr:col>3</xdr:col>
          <xdr:colOff>295275</xdr:colOff>
          <xdr:row>66</xdr:row>
          <xdr:rowOff>0</xdr:rowOff>
        </xdr:to>
        <xdr:sp macro="" textlink="">
          <xdr:nvSpPr>
            <xdr:cNvPr id="14756" name="checkbox_C72" hidden="1">
              <a:extLst>
                <a:ext uri="{63B3BB69-23CF-44E3-9099-C40C66FF867C}">
                  <a14:compatExt spid="_x0000_s14756"/>
                </a:ext>
                <a:ext uri="{FF2B5EF4-FFF2-40B4-BE49-F238E27FC236}">
                  <a16:creationId xmlns:a16="http://schemas.microsoft.com/office/drawing/2014/main" id="{00000000-0008-0000-0500-0000A4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66</xdr:row>
          <xdr:rowOff>0</xdr:rowOff>
        </xdr:from>
        <xdr:to>
          <xdr:col>3</xdr:col>
          <xdr:colOff>295275</xdr:colOff>
          <xdr:row>67</xdr:row>
          <xdr:rowOff>0</xdr:rowOff>
        </xdr:to>
        <xdr:sp macro="" textlink="">
          <xdr:nvSpPr>
            <xdr:cNvPr id="14757" name="checkbox_C73" hidden="1">
              <a:extLst>
                <a:ext uri="{63B3BB69-23CF-44E3-9099-C40C66FF867C}">
                  <a14:compatExt spid="_x0000_s14757"/>
                </a:ext>
                <a:ext uri="{FF2B5EF4-FFF2-40B4-BE49-F238E27FC236}">
                  <a16:creationId xmlns:a16="http://schemas.microsoft.com/office/drawing/2014/main" id="{00000000-0008-0000-0500-0000A5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67</xdr:row>
          <xdr:rowOff>0</xdr:rowOff>
        </xdr:from>
        <xdr:to>
          <xdr:col>3</xdr:col>
          <xdr:colOff>295275</xdr:colOff>
          <xdr:row>68</xdr:row>
          <xdr:rowOff>0</xdr:rowOff>
        </xdr:to>
        <xdr:sp macro="" textlink="">
          <xdr:nvSpPr>
            <xdr:cNvPr id="14758" name="checkbox_C74" hidden="1">
              <a:extLst>
                <a:ext uri="{63B3BB69-23CF-44E3-9099-C40C66FF867C}">
                  <a14:compatExt spid="_x0000_s14758"/>
                </a:ext>
                <a:ext uri="{FF2B5EF4-FFF2-40B4-BE49-F238E27FC236}">
                  <a16:creationId xmlns:a16="http://schemas.microsoft.com/office/drawing/2014/main" id="{00000000-0008-0000-0500-0000A6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69</xdr:row>
          <xdr:rowOff>0</xdr:rowOff>
        </xdr:from>
        <xdr:to>
          <xdr:col>3</xdr:col>
          <xdr:colOff>295275</xdr:colOff>
          <xdr:row>70</xdr:row>
          <xdr:rowOff>0</xdr:rowOff>
        </xdr:to>
        <xdr:sp macro="" textlink="">
          <xdr:nvSpPr>
            <xdr:cNvPr id="14759" name="checkbox_C76" hidden="1">
              <a:extLst>
                <a:ext uri="{63B3BB69-23CF-44E3-9099-C40C66FF867C}">
                  <a14:compatExt spid="_x0000_s14759"/>
                </a:ext>
                <a:ext uri="{FF2B5EF4-FFF2-40B4-BE49-F238E27FC236}">
                  <a16:creationId xmlns:a16="http://schemas.microsoft.com/office/drawing/2014/main" id="{00000000-0008-0000-0500-0000A7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71</xdr:row>
          <xdr:rowOff>0</xdr:rowOff>
        </xdr:from>
        <xdr:to>
          <xdr:col>3</xdr:col>
          <xdr:colOff>295275</xdr:colOff>
          <xdr:row>72</xdr:row>
          <xdr:rowOff>0</xdr:rowOff>
        </xdr:to>
        <xdr:sp macro="" textlink="">
          <xdr:nvSpPr>
            <xdr:cNvPr id="14760" name="checkbox_C78" hidden="1">
              <a:extLst>
                <a:ext uri="{63B3BB69-23CF-44E3-9099-C40C66FF867C}">
                  <a14:compatExt spid="_x0000_s14760"/>
                </a:ext>
                <a:ext uri="{FF2B5EF4-FFF2-40B4-BE49-F238E27FC236}">
                  <a16:creationId xmlns:a16="http://schemas.microsoft.com/office/drawing/2014/main" id="{00000000-0008-0000-0500-0000A8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73</xdr:row>
          <xdr:rowOff>0</xdr:rowOff>
        </xdr:from>
        <xdr:to>
          <xdr:col>3</xdr:col>
          <xdr:colOff>295275</xdr:colOff>
          <xdr:row>74</xdr:row>
          <xdr:rowOff>0</xdr:rowOff>
        </xdr:to>
        <xdr:sp macro="" textlink="">
          <xdr:nvSpPr>
            <xdr:cNvPr id="14761" name="checkbox_C80" hidden="1">
              <a:extLst>
                <a:ext uri="{63B3BB69-23CF-44E3-9099-C40C66FF867C}">
                  <a14:compatExt spid="_x0000_s14761"/>
                </a:ext>
                <a:ext uri="{FF2B5EF4-FFF2-40B4-BE49-F238E27FC236}">
                  <a16:creationId xmlns:a16="http://schemas.microsoft.com/office/drawing/2014/main" id="{00000000-0008-0000-0500-0000A9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76</xdr:row>
          <xdr:rowOff>0</xdr:rowOff>
        </xdr:from>
        <xdr:to>
          <xdr:col>3</xdr:col>
          <xdr:colOff>295275</xdr:colOff>
          <xdr:row>77</xdr:row>
          <xdr:rowOff>0</xdr:rowOff>
        </xdr:to>
        <xdr:sp macro="" textlink="">
          <xdr:nvSpPr>
            <xdr:cNvPr id="14762" name="checkbox_C83" hidden="1">
              <a:extLst>
                <a:ext uri="{63B3BB69-23CF-44E3-9099-C40C66FF867C}">
                  <a14:compatExt spid="_x0000_s14762"/>
                </a:ext>
                <a:ext uri="{FF2B5EF4-FFF2-40B4-BE49-F238E27FC236}">
                  <a16:creationId xmlns:a16="http://schemas.microsoft.com/office/drawing/2014/main" id="{00000000-0008-0000-0500-0000AA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79</xdr:row>
          <xdr:rowOff>0</xdr:rowOff>
        </xdr:from>
        <xdr:to>
          <xdr:col>3</xdr:col>
          <xdr:colOff>295275</xdr:colOff>
          <xdr:row>80</xdr:row>
          <xdr:rowOff>0</xdr:rowOff>
        </xdr:to>
        <xdr:sp macro="" textlink="">
          <xdr:nvSpPr>
            <xdr:cNvPr id="14763" name="checkbox_C86" hidden="1">
              <a:extLst>
                <a:ext uri="{63B3BB69-23CF-44E3-9099-C40C66FF867C}">
                  <a14:compatExt spid="_x0000_s14763"/>
                </a:ext>
                <a:ext uri="{FF2B5EF4-FFF2-40B4-BE49-F238E27FC236}">
                  <a16:creationId xmlns:a16="http://schemas.microsoft.com/office/drawing/2014/main" id="{00000000-0008-0000-0500-0000AB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82</xdr:row>
          <xdr:rowOff>0</xdr:rowOff>
        </xdr:from>
        <xdr:to>
          <xdr:col>3</xdr:col>
          <xdr:colOff>295275</xdr:colOff>
          <xdr:row>83</xdr:row>
          <xdr:rowOff>0</xdr:rowOff>
        </xdr:to>
        <xdr:sp macro="" textlink="">
          <xdr:nvSpPr>
            <xdr:cNvPr id="14764" name="checkbox_C89" hidden="1">
              <a:extLst>
                <a:ext uri="{63B3BB69-23CF-44E3-9099-C40C66FF867C}">
                  <a14:compatExt spid="_x0000_s14764"/>
                </a:ext>
                <a:ext uri="{FF2B5EF4-FFF2-40B4-BE49-F238E27FC236}">
                  <a16:creationId xmlns:a16="http://schemas.microsoft.com/office/drawing/2014/main" id="{00000000-0008-0000-0500-0000AC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85</xdr:row>
          <xdr:rowOff>0</xdr:rowOff>
        </xdr:from>
        <xdr:to>
          <xdr:col>3</xdr:col>
          <xdr:colOff>295275</xdr:colOff>
          <xdr:row>86</xdr:row>
          <xdr:rowOff>0</xdr:rowOff>
        </xdr:to>
        <xdr:sp macro="" textlink="">
          <xdr:nvSpPr>
            <xdr:cNvPr id="14765" name="checkbox_C92" hidden="1">
              <a:extLst>
                <a:ext uri="{63B3BB69-23CF-44E3-9099-C40C66FF867C}">
                  <a14:compatExt spid="_x0000_s14765"/>
                </a:ext>
                <a:ext uri="{FF2B5EF4-FFF2-40B4-BE49-F238E27FC236}">
                  <a16:creationId xmlns:a16="http://schemas.microsoft.com/office/drawing/2014/main" id="{00000000-0008-0000-0500-0000AD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87</xdr:row>
          <xdr:rowOff>0</xdr:rowOff>
        </xdr:from>
        <xdr:to>
          <xdr:col>3</xdr:col>
          <xdr:colOff>295275</xdr:colOff>
          <xdr:row>88</xdr:row>
          <xdr:rowOff>0</xdr:rowOff>
        </xdr:to>
        <xdr:sp macro="" textlink="">
          <xdr:nvSpPr>
            <xdr:cNvPr id="14766" name="checkbox_C94" hidden="1">
              <a:extLst>
                <a:ext uri="{63B3BB69-23CF-44E3-9099-C40C66FF867C}">
                  <a14:compatExt spid="_x0000_s14766"/>
                </a:ext>
                <a:ext uri="{FF2B5EF4-FFF2-40B4-BE49-F238E27FC236}">
                  <a16:creationId xmlns:a16="http://schemas.microsoft.com/office/drawing/2014/main" id="{00000000-0008-0000-0500-0000AE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90</xdr:row>
          <xdr:rowOff>0</xdr:rowOff>
        </xdr:from>
        <xdr:to>
          <xdr:col>3</xdr:col>
          <xdr:colOff>295275</xdr:colOff>
          <xdr:row>91</xdr:row>
          <xdr:rowOff>0</xdr:rowOff>
        </xdr:to>
        <xdr:sp macro="" textlink="">
          <xdr:nvSpPr>
            <xdr:cNvPr id="14767" name="checkbox_C97" hidden="1">
              <a:extLst>
                <a:ext uri="{63B3BB69-23CF-44E3-9099-C40C66FF867C}">
                  <a14:compatExt spid="_x0000_s14767"/>
                </a:ext>
                <a:ext uri="{FF2B5EF4-FFF2-40B4-BE49-F238E27FC236}">
                  <a16:creationId xmlns:a16="http://schemas.microsoft.com/office/drawing/2014/main" id="{00000000-0008-0000-0500-0000AF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93</xdr:row>
          <xdr:rowOff>0</xdr:rowOff>
        </xdr:from>
        <xdr:to>
          <xdr:col>3</xdr:col>
          <xdr:colOff>295275</xdr:colOff>
          <xdr:row>94</xdr:row>
          <xdr:rowOff>0</xdr:rowOff>
        </xdr:to>
        <xdr:sp macro="" textlink="">
          <xdr:nvSpPr>
            <xdr:cNvPr id="14768" name="checkbox_C100" hidden="1">
              <a:extLst>
                <a:ext uri="{63B3BB69-23CF-44E3-9099-C40C66FF867C}">
                  <a14:compatExt spid="_x0000_s14768"/>
                </a:ext>
                <a:ext uri="{FF2B5EF4-FFF2-40B4-BE49-F238E27FC236}">
                  <a16:creationId xmlns:a16="http://schemas.microsoft.com/office/drawing/2014/main" id="{00000000-0008-0000-0500-0000B0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96</xdr:row>
          <xdr:rowOff>0</xdr:rowOff>
        </xdr:from>
        <xdr:to>
          <xdr:col>3</xdr:col>
          <xdr:colOff>295275</xdr:colOff>
          <xdr:row>97</xdr:row>
          <xdr:rowOff>0</xdr:rowOff>
        </xdr:to>
        <xdr:sp macro="" textlink="">
          <xdr:nvSpPr>
            <xdr:cNvPr id="14769" name="checkbox_C103" hidden="1">
              <a:extLst>
                <a:ext uri="{63B3BB69-23CF-44E3-9099-C40C66FF867C}">
                  <a14:compatExt spid="_x0000_s14769"/>
                </a:ext>
                <a:ext uri="{FF2B5EF4-FFF2-40B4-BE49-F238E27FC236}">
                  <a16:creationId xmlns:a16="http://schemas.microsoft.com/office/drawing/2014/main" id="{00000000-0008-0000-0500-0000B1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99</xdr:row>
          <xdr:rowOff>28575</xdr:rowOff>
        </xdr:from>
        <xdr:to>
          <xdr:col>3</xdr:col>
          <xdr:colOff>295275</xdr:colOff>
          <xdr:row>100</xdr:row>
          <xdr:rowOff>38100</xdr:rowOff>
        </xdr:to>
        <xdr:sp macro="" textlink="">
          <xdr:nvSpPr>
            <xdr:cNvPr id="14772" name="checkbox_C108" hidden="1">
              <a:extLst>
                <a:ext uri="{63B3BB69-23CF-44E3-9099-C40C66FF867C}">
                  <a14:compatExt spid="_x0000_s14772"/>
                </a:ext>
                <a:ext uri="{FF2B5EF4-FFF2-40B4-BE49-F238E27FC236}">
                  <a16:creationId xmlns:a16="http://schemas.microsoft.com/office/drawing/2014/main" id="{00000000-0008-0000-0500-0000B4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100</xdr:row>
          <xdr:rowOff>0</xdr:rowOff>
        </xdr:from>
        <xdr:to>
          <xdr:col>3</xdr:col>
          <xdr:colOff>295275</xdr:colOff>
          <xdr:row>101</xdr:row>
          <xdr:rowOff>0</xdr:rowOff>
        </xdr:to>
        <xdr:sp macro="" textlink="">
          <xdr:nvSpPr>
            <xdr:cNvPr id="14773" name="checkbox_C109" hidden="1">
              <a:extLst>
                <a:ext uri="{63B3BB69-23CF-44E3-9099-C40C66FF867C}">
                  <a14:compatExt spid="_x0000_s14773"/>
                </a:ext>
                <a:ext uri="{FF2B5EF4-FFF2-40B4-BE49-F238E27FC236}">
                  <a16:creationId xmlns:a16="http://schemas.microsoft.com/office/drawing/2014/main" id="{00000000-0008-0000-0500-0000B5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102</xdr:row>
          <xdr:rowOff>0</xdr:rowOff>
        </xdr:from>
        <xdr:to>
          <xdr:col>3</xdr:col>
          <xdr:colOff>295275</xdr:colOff>
          <xdr:row>103</xdr:row>
          <xdr:rowOff>0</xdr:rowOff>
        </xdr:to>
        <xdr:sp macro="" textlink="">
          <xdr:nvSpPr>
            <xdr:cNvPr id="14777" name="checkbox_C114" hidden="1">
              <a:extLst>
                <a:ext uri="{63B3BB69-23CF-44E3-9099-C40C66FF867C}">
                  <a14:compatExt spid="_x0000_s14777"/>
                </a:ext>
                <a:ext uri="{FF2B5EF4-FFF2-40B4-BE49-F238E27FC236}">
                  <a16:creationId xmlns:a16="http://schemas.microsoft.com/office/drawing/2014/main" id="{00000000-0008-0000-0500-0000B9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105</xdr:row>
          <xdr:rowOff>0</xdr:rowOff>
        </xdr:from>
        <xdr:to>
          <xdr:col>3</xdr:col>
          <xdr:colOff>295275</xdr:colOff>
          <xdr:row>106</xdr:row>
          <xdr:rowOff>0</xdr:rowOff>
        </xdr:to>
        <xdr:sp macro="" textlink="">
          <xdr:nvSpPr>
            <xdr:cNvPr id="14778" name="checkbox_C117" hidden="1">
              <a:extLst>
                <a:ext uri="{63B3BB69-23CF-44E3-9099-C40C66FF867C}">
                  <a14:compatExt spid="_x0000_s14778"/>
                </a:ext>
                <a:ext uri="{FF2B5EF4-FFF2-40B4-BE49-F238E27FC236}">
                  <a16:creationId xmlns:a16="http://schemas.microsoft.com/office/drawing/2014/main" id="{00000000-0008-0000-0500-0000BA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xdr:row>
          <xdr:rowOff>0</xdr:rowOff>
        </xdr:from>
        <xdr:to>
          <xdr:col>4</xdr:col>
          <xdr:colOff>142875</xdr:colOff>
          <xdr:row>4</xdr:row>
          <xdr:rowOff>0</xdr:rowOff>
        </xdr:to>
        <xdr:sp macro="" textlink="">
          <xdr:nvSpPr>
            <xdr:cNvPr id="14779" name="checkbox_D4" hidden="1">
              <a:extLst>
                <a:ext uri="{63B3BB69-23CF-44E3-9099-C40C66FF867C}">
                  <a14:compatExt spid="_x0000_s14779"/>
                </a:ext>
                <a:ext uri="{FF2B5EF4-FFF2-40B4-BE49-F238E27FC236}">
                  <a16:creationId xmlns:a16="http://schemas.microsoft.com/office/drawing/2014/main" id="{00000000-0008-0000-0500-0000BB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9</xdr:row>
          <xdr:rowOff>0</xdr:rowOff>
        </xdr:from>
        <xdr:to>
          <xdr:col>4</xdr:col>
          <xdr:colOff>142875</xdr:colOff>
          <xdr:row>10</xdr:row>
          <xdr:rowOff>0</xdr:rowOff>
        </xdr:to>
        <xdr:sp macro="" textlink="">
          <xdr:nvSpPr>
            <xdr:cNvPr id="14780" name="checkbox_D10" hidden="1">
              <a:extLst>
                <a:ext uri="{63B3BB69-23CF-44E3-9099-C40C66FF867C}">
                  <a14:compatExt spid="_x0000_s14780"/>
                </a:ext>
                <a:ext uri="{FF2B5EF4-FFF2-40B4-BE49-F238E27FC236}">
                  <a16:creationId xmlns:a16="http://schemas.microsoft.com/office/drawing/2014/main" id="{00000000-0008-0000-0500-0000BC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10</xdr:row>
          <xdr:rowOff>0</xdr:rowOff>
        </xdr:from>
        <xdr:to>
          <xdr:col>4</xdr:col>
          <xdr:colOff>142875</xdr:colOff>
          <xdr:row>11</xdr:row>
          <xdr:rowOff>0</xdr:rowOff>
        </xdr:to>
        <xdr:sp macro="" textlink="">
          <xdr:nvSpPr>
            <xdr:cNvPr id="14781" name="checkbox_D11" hidden="1">
              <a:extLst>
                <a:ext uri="{63B3BB69-23CF-44E3-9099-C40C66FF867C}">
                  <a14:compatExt spid="_x0000_s14781"/>
                </a:ext>
                <a:ext uri="{FF2B5EF4-FFF2-40B4-BE49-F238E27FC236}">
                  <a16:creationId xmlns:a16="http://schemas.microsoft.com/office/drawing/2014/main" id="{00000000-0008-0000-0500-0000BD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13</xdr:row>
          <xdr:rowOff>0</xdr:rowOff>
        </xdr:from>
        <xdr:to>
          <xdr:col>4</xdr:col>
          <xdr:colOff>142875</xdr:colOff>
          <xdr:row>14</xdr:row>
          <xdr:rowOff>0</xdr:rowOff>
        </xdr:to>
        <xdr:sp macro="" textlink="">
          <xdr:nvSpPr>
            <xdr:cNvPr id="14782" name="checkbox_D14" hidden="1">
              <a:extLst>
                <a:ext uri="{63B3BB69-23CF-44E3-9099-C40C66FF867C}">
                  <a14:compatExt spid="_x0000_s14782"/>
                </a:ext>
                <a:ext uri="{FF2B5EF4-FFF2-40B4-BE49-F238E27FC236}">
                  <a16:creationId xmlns:a16="http://schemas.microsoft.com/office/drawing/2014/main" id="{00000000-0008-0000-0500-0000BE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14</xdr:row>
          <xdr:rowOff>0</xdr:rowOff>
        </xdr:from>
        <xdr:to>
          <xdr:col>4</xdr:col>
          <xdr:colOff>142875</xdr:colOff>
          <xdr:row>15</xdr:row>
          <xdr:rowOff>0</xdr:rowOff>
        </xdr:to>
        <xdr:sp macro="" textlink="">
          <xdr:nvSpPr>
            <xdr:cNvPr id="14783" name="checkbox_D15" hidden="1">
              <a:extLst>
                <a:ext uri="{63B3BB69-23CF-44E3-9099-C40C66FF867C}">
                  <a14:compatExt spid="_x0000_s14783"/>
                </a:ext>
                <a:ext uri="{FF2B5EF4-FFF2-40B4-BE49-F238E27FC236}">
                  <a16:creationId xmlns:a16="http://schemas.microsoft.com/office/drawing/2014/main" id="{00000000-0008-0000-0500-0000BF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17</xdr:row>
          <xdr:rowOff>0</xdr:rowOff>
        </xdr:from>
        <xdr:to>
          <xdr:col>4</xdr:col>
          <xdr:colOff>142875</xdr:colOff>
          <xdr:row>18</xdr:row>
          <xdr:rowOff>0</xdr:rowOff>
        </xdr:to>
        <xdr:sp macro="" textlink="">
          <xdr:nvSpPr>
            <xdr:cNvPr id="14784" name="checkbox_D18" hidden="1">
              <a:extLst>
                <a:ext uri="{63B3BB69-23CF-44E3-9099-C40C66FF867C}">
                  <a14:compatExt spid="_x0000_s14784"/>
                </a:ext>
                <a:ext uri="{FF2B5EF4-FFF2-40B4-BE49-F238E27FC236}">
                  <a16:creationId xmlns:a16="http://schemas.microsoft.com/office/drawing/2014/main" id="{00000000-0008-0000-0500-0000C0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18</xdr:row>
          <xdr:rowOff>0</xdr:rowOff>
        </xdr:from>
        <xdr:to>
          <xdr:col>4</xdr:col>
          <xdr:colOff>142875</xdr:colOff>
          <xdr:row>19</xdr:row>
          <xdr:rowOff>0</xdr:rowOff>
        </xdr:to>
        <xdr:sp macro="" textlink="">
          <xdr:nvSpPr>
            <xdr:cNvPr id="14785" name="checkbox_D19" hidden="1">
              <a:extLst>
                <a:ext uri="{63B3BB69-23CF-44E3-9099-C40C66FF867C}">
                  <a14:compatExt spid="_x0000_s14785"/>
                </a:ext>
                <a:ext uri="{FF2B5EF4-FFF2-40B4-BE49-F238E27FC236}">
                  <a16:creationId xmlns:a16="http://schemas.microsoft.com/office/drawing/2014/main" id="{00000000-0008-0000-0500-0000C1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19</xdr:row>
          <xdr:rowOff>0</xdr:rowOff>
        </xdr:from>
        <xdr:to>
          <xdr:col>4</xdr:col>
          <xdr:colOff>142875</xdr:colOff>
          <xdr:row>20</xdr:row>
          <xdr:rowOff>0</xdr:rowOff>
        </xdr:to>
        <xdr:sp macro="" textlink="">
          <xdr:nvSpPr>
            <xdr:cNvPr id="14786" name="checkbox_D20" hidden="1">
              <a:extLst>
                <a:ext uri="{63B3BB69-23CF-44E3-9099-C40C66FF867C}">
                  <a14:compatExt spid="_x0000_s14786"/>
                </a:ext>
                <a:ext uri="{FF2B5EF4-FFF2-40B4-BE49-F238E27FC236}">
                  <a16:creationId xmlns:a16="http://schemas.microsoft.com/office/drawing/2014/main" id="{00000000-0008-0000-0500-0000C2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22</xdr:row>
          <xdr:rowOff>0</xdr:rowOff>
        </xdr:from>
        <xdr:to>
          <xdr:col>4</xdr:col>
          <xdr:colOff>142875</xdr:colOff>
          <xdr:row>23</xdr:row>
          <xdr:rowOff>0</xdr:rowOff>
        </xdr:to>
        <xdr:sp macro="" textlink="">
          <xdr:nvSpPr>
            <xdr:cNvPr id="14787" name="checkbox_D23" hidden="1">
              <a:extLst>
                <a:ext uri="{63B3BB69-23CF-44E3-9099-C40C66FF867C}">
                  <a14:compatExt spid="_x0000_s14787"/>
                </a:ext>
                <a:ext uri="{FF2B5EF4-FFF2-40B4-BE49-F238E27FC236}">
                  <a16:creationId xmlns:a16="http://schemas.microsoft.com/office/drawing/2014/main" id="{00000000-0008-0000-0500-0000C3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23</xdr:row>
          <xdr:rowOff>0</xdr:rowOff>
        </xdr:from>
        <xdr:to>
          <xdr:col>4</xdr:col>
          <xdr:colOff>142875</xdr:colOff>
          <xdr:row>24</xdr:row>
          <xdr:rowOff>0</xdr:rowOff>
        </xdr:to>
        <xdr:sp macro="" textlink="">
          <xdr:nvSpPr>
            <xdr:cNvPr id="14788" name="checkbox_D24" hidden="1">
              <a:extLst>
                <a:ext uri="{63B3BB69-23CF-44E3-9099-C40C66FF867C}">
                  <a14:compatExt spid="_x0000_s14788"/>
                </a:ext>
                <a:ext uri="{FF2B5EF4-FFF2-40B4-BE49-F238E27FC236}">
                  <a16:creationId xmlns:a16="http://schemas.microsoft.com/office/drawing/2014/main" id="{00000000-0008-0000-0500-0000C4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25</xdr:row>
          <xdr:rowOff>0</xdr:rowOff>
        </xdr:from>
        <xdr:to>
          <xdr:col>4</xdr:col>
          <xdr:colOff>142875</xdr:colOff>
          <xdr:row>26</xdr:row>
          <xdr:rowOff>0</xdr:rowOff>
        </xdr:to>
        <xdr:sp macro="" textlink="">
          <xdr:nvSpPr>
            <xdr:cNvPr id="14789" name="checkbox_D26" hidden="1">
              <a:extLst>
                <a:ext uri="{63B3BB69-23CF-44E3-9099-C40C66FF867C}">
                  <a14:compatExt spid="_x0000_s14789"/>
                </a:ext>
                <a:ext uri="{FF2B5EF4-FFF2-40B4-BE49-F238E27FC236}">
                  <a16:creationId xmlns:a16="http://schemas.microsoft.com/office/drawing/2014/main" id="{00000000-0008-0000-0500-0000C5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26</xdr:row>
          <xdr:rowOff>0</xdr:rowOff>
        </xdr:from>
        <xdr:to>
          <xdr:col>4</xdr:col>
          <xdr:colOff>142875</xdr:colOff>
          <xdr:row>27</xdr:row>
          <xdr:rowOff>0</xdr:rowOff>
        </xdr:to>
        <xdr:sp macro="" textlink="">
          <xdr:nvSpPr>
            <xdr:cNvPr id="14790" name="checkbox_D27" hidden="1">
              <a:extLst>
                <a:ext uri="{63B3BB69-23CF-44E3-9099-C40C66FF867C}">
                  <a14:compatExt spid="_x0000_s14790"/>
                </a:ext>
                <a:ext uri="{FF2B5EF4-FFF2-40B4-BE49-F238E27FC236}">
                  <a16:creationId xmlns:a16="http://schemas.microsoft.com/office/drawing/2014/main" id="{00000000-0008-0000-0500-0000C6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30</xdr:row>
          <xdr:rowOff>0</xdr:rowOff>
        </xdr:from>
        <xdr:to>
          <xdr:col>4</xdr:col>
          <xdr:colOff>142875</xdr:colOff>
          <xdr:row>31</xdr:row>
          <xdr:rowOff>0</xdr:rowOff>
        </xdr:to>
        <xdr:sp macro="" textlink="">
          <xdr:nvSpPr>
            <xdr:cNvPr id="14791" name="checkbox_D31" hidden="1">
              <a:extLst>
                <a:ext uri="{63B3BB69-23CF-44E3-9099-C40C66FF867C}">
                  <a14:compatExt spid="_x0000_s14791"/>
                </a:ext>
                <a:ext uri="{FF2B5EF4-FFF2-40B4-BE49-F238E27FC236}">
                  <a16:creationId xmlns:a16="http://schemas.microsoft.com/office/drawing/2014/main" id="{00000000-0008-0000-0500-0000C7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35</xdr:row>
          <xdr:rowOff>0</xdr:rowOff>
        </xdr:from>
        <xdr:to>
          <xdr:col>4</xdr:col>
          <xdr:colOff>142875</xdr:colOff>
          <xdr:row>36</xdr:row>
          <xdr:rowOff>0</xdr:rowOff>
        </xdr:to>
        <xdr:sp macro="" textlink="">
          <xdr:nvSpPr>
            <xdr:cNvPr id="14792" name="checkbox_D36" hidden="1">
              <a:extLst>
                <a:ext uri="{63B3BB69-23CF-44E3-9099-C40C66FF867C}">
                  <a14:compatExt spid="_x0000_s14792"/>
                </a:ext>
                <a:ext uri="{FF2B5EF4-FFF2-40B4-BE49-F238E27FC236}">
                  <a16:creationId xmlns:a16="http://schemas.microsoft.com/office/drawing/2014/main" id="{00000000-0008-0000-0500-0000C8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37</xdr:row>
          <xdr:rowOff>0</xdr:rowOff>
        </xdr:from>
        <xdr:to>
          <xdr:col>4</xdr:col>
          <xdr:colOff>142875</xdr:colOff>
          <xdr:row>38</xdr:row>
          <xdr:rowOff>0</xdr:rowOff>
        </xdr:to>
        <xdr:sp macro="" textlink="">
          <xdr:nvSpPr>
            <xdr:cNvPr id="14794" name="checkbox_D39" hidden="1">
              <a:extLst>
                <a:ext uri="{63B3BB69-23CF-44E3-9099-C40C66FF867C}">
                  <a14:compatExt spid="_x0000_s14794"/>
                </a:ext>
                <a:ext uri="{FF2B5EF4-FFF2-40B4-BE49-F238E27FC236}">
                  <a16:creationId xmlns:a16="http://schemas.microsoft.com/office/drawing/2014/main" id="{00000000-0008-0000-0500-0000CA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38</xdr:row>
          <xdr:rowOff>0</xdr:rowOff>
        </xdr:from>
        <xdr:to>
          <xdr:col>4</xdr:col>
          <xdr:colOff>142875</xdr:colOff>
          <xdr:row>39</xdr:row>
          <xdr:rowOff>0</xdr:rowOff>
        </xdr:to>
        <xdr:sp macro="" textlink="">
          <xdr:nvSpPr>
            <xdr:cNvPr id="14795" name="checkbox_D40" hidden="1">
              <a:extLst>
                <a:ext uri="{63B3BB69-23CF-44E3-9099-C40C66FF867C}">
                  <a14:compatExt spid="_x0000_s14795"/>
                </a:ext>
                <a:ext uri="{FF2B5EF4-FFF2-40B4-BE49-F238E27FC236}">
                  <a16:creationId xmlns:a16="http://schemas.microsoft.com/office/drawing/2014/main" id="{00000000-0008-0000-0500-0000CB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41</xdr:row>
          <xdr:rowOff>0</xdr:rowOff>
        </xdr:from>
        <xdr:to>
          <xdr:col>4</xdr:col>
          <xdr:colOff>142875</xdr:colOff>
          <xdr:row>42</xdr:row>
          <xdr:rowOff>0</xdr:rowOff>
        </xdr:to>
        <xdr:sp macro="" textlink="">
          <xdr:nvSpPr>
            <xdr:cNvPr id="14796" name="checkbox_D43" hidden="1">
              <a:extLst>
                <a:ext uri="{63B3BB69-23CF-44E3-9099-C40C66FF867C}">
                  <a14:compatExt spid="_x0000_s14796"/>
                </a:ext>
                <a:ext uri="{FF2B5EF4-FFF2-40B4-BE49-F238E27FC236}">
                  <a16:creationId xmlns:a16="http://schemas.microsoft.com/office/drawing/2014/main" id="{00000000-0008-0000-0500-0000CC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42</xdr:row>
          <xdr:rowOff>0</xdr:rowOff>
        </xdr:from>
        <xdr:to>
          <xdr:col>4</xdr:col>
          <xdr:colOff>142875</xdr:colOff>
          <xdr:row>43</xdr:row>
          <xdr:rowOff>0</xdr:rowOff>
        </xdr:to>
        <xdr:sp macro="" textlink="">
          <xdr:nvSpPr>
            <xdr:cNvPr id="14797" name="checkbox_D44" hidden="1">
              <a:extLst>
                <a:ext uri="{63B3BB69-23CF-44E3-9099-C40C66FF867C}">
                  <a14:compatExt spid="_x0000_s14797"/>
                </a:ext>
                <a:ext uri="{FF2B5EF4-FFF2-40B4-BE49-F238E27FC236}">
                  <a16:creationId xmlns:a16="http://schemas.microsoft.com/office/drawing/2014/main" id="{00000000-0008-0000-0500-0000CD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43</xdr:row>
          <xdr:rowOff>0</xdr:rowOff>
        </xdr:from>
        <xdr:to>
          <xdr:col>4</xdr:col>
          <xdr:colOff>142875</xdr:colOff>
          <xdr:row>44</xdr:row>
          <xdr:rowOff>0</xdr:rowOff>
        </xdr:to>
        <xdr:sp macro="" textlink="">
          <xdr:nvSpPr>
            <xdr:cNvPr id="14798" name="checkbox_D45" hidden="1">
              <a:extLst>
                <a:ext uri="{63B3BB69-23CF-44E3-9099-C40C66FF867C}">
                  <a14:compatExt spid="_x0000_s14798"/>
                </a:ext>
                <a:ext uri="{FF2B5EF4-FFF2-40B4-BE49-F238E27FC236}">
                  <a16:creationId xmlns:a16="http://schemas.microsoft.com/office/drawing/2014/main" id="{00000000-0008-0000-0500-0000CE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44</xdr:row>
          <xdr:rowOff>0</xdr:rowOff>
        </xdr:from>
        <xdr:to>
          <xdr:col>4</xdr:col>
          <xdr:colOff>142875</xdr:colOff>
          <xdr:row>45</xdr:row>
          <xdr:rowOff>0</xdr:rowOff>
        </xdr:to>
        <xdr:sp macro="" textlink="">
          <xdr:nvSpPr>
            <xdr:cNvPr id="14799" name="checkbox_D46" hidden="1">
              <a:extLst>
                <a:ext uri="{63B3BB69-23CF-44E3-9099-C40C66FF867C}">
                  <a14:compatExt spid="_x0000_s14799"/>
                </a:ext>
                <a:ext uri="{FF2B5EF4-FFF2-40B4-BE49-F238E27FC236}">
                  <a16:creationId xmlns:a16="http://schemas.microsoft.com/office/drawing/2014/main" id="{00000000-0008-0000-0500-0000CF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47</xdr:row>
          <xdr:rowOff>0</xdr:rowOff>
        </xdr:from>
        <xdr:to>
          <xdr:col>4</xdr:col>
          <xdr:colOff>142875</xdr:colOff>
          <xdr:row>48</xdr:row>
          <xdr:rowOff>0</xdr:rowOff>
        </xdr:to>
        <xdr:sp macro="" textlink="">
          <xdr:nvSpPr>
            <xdr:cNvPr id="14800" name="checkbox_D49" hidden="1">
              <a:extLst>
                <a:ext uri="{63B3BB69-23CF-44E3-9099-C40C66FF867C}">
                  <a14:compatExt spid="_x0000_s14800"/>
                </a:ext>
                <a:ext uri="{FF2B5EF4-FFF2-40B4-BE49-F238E27FC236}">
                  <a16:creationId xmlns:a16="http://schemas.microsoft.com/office/drawing/2014/main" id="{00000000-0008-0000-0500-0000D0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48</xdr:row>
          <xdr:rowOff>0</xdr:rowOff>
        </xdr:from>
        <xdr:to>
          <xdr:col>4</xdr:col>
          <xdr:colOff>142875</xdr:colOff>
          <xdr:row>49</xdr:row>
          <xdr:rowOff>0</xdr:rowOff>
        </xdr:to>
        <xdr:sp macro="" textlink="">
          <xdr:nvSpPr>
            <xdr:cNvPr id="14801" name="checkbox_D50" hidden="1">
              <a:extLst>
                <a:ext uri="{63B3BB69-23CF-44E3-9099-C40C66FF867C}">
                  <a14:compatExt spid="_x0000_s14801"/>
                </a:ext>
                <a:ext uri="{FF2B5EF4-FFF2-40B4-BE49-F238E27FC236}">
                  <a16:creationId xmlns:a16="http://schemas.microsoft.com/office/drawing/2014/main" id="{00000000-0008-0000-0500-0000D1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49</xdr:row>
          <xdr:rowOff>0</xdr:rowOff>
        </xdr:from>
        <xdr:to>
          <xdr:col>4</xdr:col>
          <xdr:colOff>142875</xdr:colOff>
          <xdr:row>50</xdr:row>
          <xdr:rowOff>0</xdr:rowOff>
        </xdr:to>
        <xdr:sp macro="" textlink="">
          <xdr:nvSpPr>
            <xdr:cNvPr id="14802" name="checkbox_D51" hidden="1">
              <a:extLst>
                <a:ext uri="{63B3BB69-23CF-44E3-9099-C40C66FF867C}">
                  <a14:compatExt spid="_x0000_s14802"/>
                </a:ext>
                <a:ext uri="{FF2B5EF4-FFF2-40B4-BE49-F238E27FC236}">
                  <a16:creationId xmlns:a16="http://schemas.microsoft.com/office/drawing/2014/main" id="{00000000-0008-0000-0500-0000D2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51</xdr:row>
          <xdr:rowOff>0</xdr:rowOff>
        </xdr:from>
        <xdr:to>
          <xdr:col>4</xdr:col>
          <xdr:colOff>142875</xdr:colOff>
          <xdr:row>52</xdr:row>
          <xdr:rowOff>0</xdr:rowOff>
        </xdr:to>
        <xdr:sp macro="" textlink="">
          <xdr:nvSpPr>
            <xdr:cNvPr id="14806" name="checkbox_D58" hidden="1">
              <a:extLst>
                <a:ext uri="{63B3BB69-23CF-44E3-9099-C40C66FF867C}">
                  <a14:compatExt spid="_x0000_s14806"/>
                </a:ext>
                <a:ext uri="{FF2B5EF4-FFF2-40B4-BE49-F238E27FC236}">
                  <a16:creationId xmlns:a16="http://schemas.microsoft.com/office/drawing/2014/main" id="{00000000-0008-0000-0500-0000D6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52</xdr:row>
          <xdr:rowOff>0</xdr:rowOff>
        </xdr:from>
        <xdr:to>
          <xdr:col>4</xdr:col>
          <xdr:colOff>142875</xdr:colOff>
          <xdr:row>54</xdr:row>
          <xdr:rowOff>0</xdr:rowOff>
        </xdr:to>
        <xdr:sp macro="" textlink="">
          <xdr:nvSpPr>
            <xdr:cNvPr id="14807" name="checkbox_D59" hidden="1">
              <a:extLst>
                <a:ext uri="{63B3BB69-23CF-44E3-9099-C40C66FF867C}">
                  <a14:compatExt spid="_x0000_s14807"/>
                </a:ext>
                <a:ext uri="{FF2B5EF4-FFF2-40B4-BE49-F238E27FC236}">
                  <a16:creationId xmlns:a16="http://schemas.microsoft.com/office/drawing/2014/main" id="{00000000-0008-0000-0500-0000D7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54</xdr:row>
          <xdr:rowOff>0</xdr:rowOff>
        </xdr:from>
        <xdr:to>
          <xdr:col>4</xdr:col>
          <xdr:colOff>142875</xdr:colOff>
          <xdr:row>55</xdr:row>
          <xdr:rowOff>0</xdr:rowOff>
        </xdr:to>
        <xdr:sp macro="" textlink="">
          <xdr:nvSpPr>
            <xdr:cNvPr id="14808" name="checkbox_D61" hidden="1">
              <a:extLst>
                <a:ext uri="{63B3BB69-23CF-44E3-9099-C40C66FF867C}">
                  <a14:compatExt spid="_x0000_s14808"/>
                </a:ext>
                <a:ext uri="{FF2B5EF4-FFF2-40B4-BE49-F238E27FC236}">
                  <a16:creationId xmlns:a16="http://schemas.microsoft.com/office/drawing/2014/main" id="{00000000-0008-0000-0500-0000D8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55</xdr:row>
          <xdr:rowOff>0</xdr:rowOff>
        </xdr:from>
        <xdr:to>
          <xdr:col>4</xdr:col>
          <xdr:colOff>142875</xdr:colOff>
          <xdr:row>56</xdr:row>
          <xdr:rowOff>0</xdr:rowOff>
        </xdr:to>
        <xdr:sp macro="" textlink="">
          <xdr:nvSpPr>
            <xdr:cNvPr id="14809" name="checkbox_D62" hidden="1">
              <a:extLst>
                <a:ext uri="{63B3BB69-23CF-44E3-9099-C40C66FF867C}">
                  <a14:compatExt spid="_x0000_s14809"/>
                </a:ext>
                <a:ext uri="{FF2B5EF4-FFF2-40B4-BE49-F238E27FC236}">
                  <a16:creationId xmlns:a16="http://schemas.microsoft.com/office/drawing/2014/main" id="{00000000-0008-0000-0500-0000D9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60</xdr:row>
          <xdr:rowOff>0</xdr:rowOff>
        </xdr:from>
        <xdr:to>
          <xdr:col>4</xdr:col>
          <xdr:colOff>142875</xdr:colOff>
          <xdr:row>61</xdr:row>
          <xdr:rowOff>0</xdr:rowOff>
        </xdr:to>
        <xdr:sp macro="" textlink="">
          <xdr:nvSpPr>
            <xdr:cNvPr id="14811" name="checkbox_D67" hidden="1">
              <a:extLst>
                <a:ext uri="{63B3BB69-23CF-44E3-9099-C40C66FF867C}">
                  <a14:compatExt spid="_x0000_s14811"/>
                </a:ext>
                <a:ext uri="{FF2B5EF4-FFF2-40B4-BE49-F238E27FC236}">
                  <a16:creationId xmlns:a16="http://schemas.microsoft.com/office/drawing/2014/main" id="{00000000-0008-0000-0500-0000DB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62</xdr:row>
          <xdr:rowOff>0</xdr:rowOff>
        </xdr:from>
        <xdr:to>
          <xdr:col>4</xdr:col>
          <xdr:colOff>142875</xdr:colOff>
          <xdr:row>63</xdr:row>
          <xdr:rowOff>0</xdr:rowOff>
        </xdr:to>
        <xdr:sp macro="" textlink="">
          <xdr:nvSpPr>
            <xdr:cNvPr id="14812" name="checkbox_D69" hidden="1">
              <a:extLst>
                <a:ext uri="{63B3BB69-23CF-44E3-9099-C40C66FF867C}">
                  <a14:compatExt spid="_x0000_s14812"/>
                </a:ext>
                <a:ext uri="{FF2B5EF4-FFF2-40B4-BE49-F238E27FC236}">
                  <a16:creationId xmlns:a16="http://schemas.microsoft.com/office/drawing/2014/main" id="{00000000-0008-0000-0500-0000DC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63</xdr:row>
          <xdr:rowOff>0</xdr:rowOff>
        </xdr:from>
        <xdr:to>
          <xdr:col>4</xdr:col>
          <xdr:colOff>142875</xdr:colOff>
          <xdr:row>64</xdr:row>
          <xdr:rowOff>0</xdr:rowOff>
        </xdr:to>
        <xdr:sp macro="" textlink="">
          <xdr:nvSpPr>
            <xdr:cNvPr id="14813" name="checkbox_D70" hidden="1">
              <a:extLst>
                <a:ext uri="{63B3BB69-23CF-44E3-9099-C40C66FF867C}">
                  <a14:compatExt spid="_x0000_s14813"/>
                </a:ext>
                <a:ext uri="{FF2B5EF4-FFF2-40B4-BE49-F238E27FC236}">
                  <a16:creationId xmlns:a16="http://schemas.microsoft.com/office/drawing/2014/main" id="{00000000-0008-0000-0500-0000DD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65</xdr:row>
          <xdr:rowOff>0</xdr:rowOff>
        </xdr:from>
        <xdr:to>
          <xdr:col>4</xdr:col>
          <xdr:colOff>142875</xdr:colOff>
          <xdr:row>66</xdr:row>
          <xdr:rowOff>0</xdr:rowOff>
        </xdr:to>
        <xdr:sp macro="" textlink="">
          <xdr:nvSpPr>
            <xdr:cNvPr id="14815" name="checkbox_D72" hidden="1">
              <a:extLst>
                <a:ext uri="{63B3BB69-23CF-44E3-9099-C40C66FF867C}">
                  <a14:compatExt spid="_x0000_s14815"/>
                </a:ext>
                <a:ext uri="{FF2B5EF4-FFF2-40B4-BE49-F238E27FC236}">
                  <a16:creationId xmlns:a16="http://schemas.microsoft.com/office/drawing/2014/main" id="{00000000-0008-0000-0500-0000DF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66</xdr:row>
          <xdr:rowOff>0</xdr:rowOff>
        </xdr:from>
        <xdr:to>
          <xdr:col>4</xdr:col>
          <xdr:colOff>142875</xdr:colOff>
          <xdr:row>67</xdr:row>
          <xdr:rowOff>0</xdr:rowOff>
        </xdr:to>
        <xdr:sp macro="" textlink="">
          <xdr:nvSpPr>
            <xdr:cNvPr id="14816" name="checkbox_D73" hidden="1">
              <a:extLst>
                <a:ext uri="{63B3BB69-23CF-44E3-9099-C40C66FF867C}">
                  <a14:compatExt spid="_x0000_s14816"/>
                </a:ext>
                <a:ext uri="{FF2B5EF4-FFF2-40B4-BE49-F238E27FC236}">
                  <a16:creationId xmlns:a16="http://schemas.microsoft.com/office/drawing/2014/main" id="{00000000-0008-0000-0500-0000E0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67</xdr:row>
          <xdr:rowOff>0</xdr:rowOff>
        </xdr:from>
        <xdr:to>
          <xdr:col>4</xdr:col>
          <xdr:colOff>142875</xdr:colOff>
          <xdr:row>68</xdr:row>
          <xdr:rowOff>0</xdr:rowOff>
        </xdr:to>
        <xdr:sp macro="" textlink="">
          <xdr:nvSpPr>
            <xdr:cNvPr id="14817" name="checkbox_D74" hidden="1">
              <a:extLst>
                <a:ext uri="{63B3BB69-23CF-44E3-9099-C40C66FF867C}">
                  <a14:compatExt spid="_x0000_s14817"/>
                </a:ext>
                <a:ext uri="{FF2B5EF4-FFF2-40B4-BE49-F238E27FC236}">
                  <a16:creationId xmlns:a16="http://schemas.microsoft.com/office/drawing/2014/main" id="{00000000-0008-0000-0500-0000E1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69</xdr:row>
          <xdr:rowOff>0</xdr:rowOff>
        </xdr:from>
        <xdr:to>
          <xdr:col>4</xdr:col>
          <xdr:colOff>142875</xdr:colOff>
          <xdr:row>70</xdr:row>
          <xdr:rowOff>0</xdr:rowOff>
        </xdr:to>
        <xdr:sp macro="" textlink="">
          <xdr:nvSpPr>
            <xdr:cNvPr id="14819" name="checkbox_D76" hidden="1">
              <a:extLst>
                <a:ext uri="{63B3BB69-23CF-44E3-9099-C40C66FF867C}">
                  <a14:compatExt spid="_x0000_s14819"/>
                </a:ext>
                <a:ext uri="{FF2B5EF4-FFF2-40B4-BE49-F238E27FC236}">
                  <a16:creationId xmlns:a16="http://schemas.microsoft.com/office/drawing/2014/main" id="{00000000-0008-0000-0500-0000E3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71</xdr:row>
          <xdr:rowOff>0</xdr:rowOff>
        </xdr:from>
        <xdr:to>
          <xdr:col>4</xdr:col>
          <xdr:colOff>142875</xdr:colOff>
          <xdr:row>72</xdr:row>
          <xdr:rowOff>0</xdr:rowOff>
        </xdr:to>
        <xdr:sp macro="" textlink="">
          <xdr:nvSpPr>
            <xdr:cNvPr id="14821" name="checkbox_D78" hidden="1">
              <a:extLst>
                <a:ext uri="{63B3BB69-23CF-44E3-9099-C40C66FF867C}">
                  <a14:compatExt spid="_x0000_s14821"/>
                </a:ext>
                <a:ext uri="{FF2B5EF4-FFF2-40B4-BE49-F238E27FC236}">
                  <a16:creationId xmlns:a16="http://schemas.microsoft.com/office/drawing/2014/main" id="{00000000-0008-0000-0500-0000E5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73</xdr:row>
          <xdr:rowOff>0</xdr:rowOff>
        </xdr:from>
        <xdr:to>
          <xdr:col>4</xdr:col>
          <xdr:colOff>142875</xdr:colOff>
          <xdr:row>74</xdr:row>
          <xdr:rowOff>0</xdr:rowOff>
        </xdr:to>
        <xdr:sp macro="" textlink="">
          <xdr:nvSpPr>
            <xdr:cNvPr id="14823" name="checkbox_D80" hidden="1">
              <a:extLst>
                <a:ext uri="{63B3BB69-23CF-44E3-9099-C40C66FF867C}">
                  <a14:compatExt spid="_x0000_s14823"/>
                </a:ext>
                <a:ext uri="{FF2B5EF4-FFF2-40B4-BE49-F238E27FC236}">
                  <a16:creationId xmlns:a16="http://schemas.microsoft.com/office/drawing/2014/main" id="{00000000-0008-0000-0500-0000E7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76</xdr:row>
          <xdr:rowOff>0</xdr:rowOff>
        </xdr:from>
        <xdr:to>
          <xdr:col>4</xdr:col>
          <xdr:colOff>142875</xdr:colOff>
          <xdr:row>77</xdr:row>
          <xdr:rowOff>0</xdr:rowOff>
        </xdr:to>
        <xdr:sp macro="" textlink="">
          <xdr:nvSpPr>
            <xdr:cNvPr id="14824" name="checkbox_D83" hidden="1">
              <a:extLst>
                <a:ext uri="{63B3BB69-23CF-44E3-9099-C40C66FF867C}">
                  <a14:compatExt spid="_x0000_s14824"/>
                </a:ext>
                <a:ext uri="{FF2B5EF4-FFF2-40B4-BE49-F238E27FC236}">
                  <a16:creationId xmlns:a16="http://schemas.microsoft.com/office/drawing/2014/main" id="{00000000-0008-0000-0500-0000E8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79</xdr:row>
          <xdr:rowOff>0</xdr:rowOff>
        </xdr:from>
        <xdr:to>
          <xdr:col>4</xdr:col>
          <xdr:colOff>142875</xdr:colOff>
          <xdr:row>80</xdr:row>
          <xdr:rowOff>0</xdr:rowOff>
        </xdr:to>
        <xdr:sp macro="" textlink="">
          <xdr:nvSpPr>
            <xdr:cNvPr id="14827" name="checkbox_D86" hidden="1">
              <a:extLst>
                <a:ext uri="{63B3BB69-23CF-44E3-9099-C40C66FF867C}">
                  <a14:compatExt spid="_x0000_s14827"/>
                </a:ext>
                <a:ext uri="{FF2B5EF4-FFF2-40B4-BE49-F238E27FC236}">
                  <a16:creationId xmlns:a16="http://schemas.microsoft.com/office/drawing/2014/main" id="{00000000-0008-0000-0500-0000EB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82</xdr:row>
          <xdr:rowOff>0</xdr:rowOff>
        </xdr:from>
        <xdr:to>
          <xdr:col>4</xdr:col>
          <xdr:colOff>142875</xdr:colOff>
          <xdr:row>83</xdr:row>
          <xdr:rowOff>0</xdr:rowOff>
        </xdr:to>
        <xdr:sp macro="" textlink="">
          <xdr:nvSpPr>
            <xdr:cNvPr id="14830" name="checkbox_D89" hidden="1">
              <a:extLst>
                <a:ext uri="{63B3BB69-23CF-44E3-9099-C40C66FF867C}">
                  <a14:compatExt spid="_x0000_s14830"/>
                </a:ext>
                <a:ext uri="{FF2B5EF4-FFF2-40B4-BE49-F238E27FC236}">
                  <a16:creationId xmlns:a16="http://schemas.microsoft.com/office/drawing/2014/main" id="{00000000-0008-0000-0500-0000EE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85</xdr:row>
          <xdr:rowOff>0</xdr:rowOff>
        </xdr:from>
        <xdr:to>
          <xdr:col>4</xdr:col>
          <xdr:colOff>142875</xdr:colOff>
          <xdr:row>86</xdr:row>
          <xdr:rowOff>0</xdr:rowOff>
        </xdr:to>
        <xdr:sp macro="" textlink="">
          <xdr:nvSpPr>
            <xdr:cNvPr id="14833" name="checkbox_D92" hidden="1">
              <a:extLst>
                <a:ext uri="{63B3BB69-23CF-44E3-9099-C40C66FF867C}">
                  <a14:compatExt spid="_x0000_s14833"/>
                </a:ext>
                <a:ext uri="{FF2B5EF4-FFF2-40B4-BE49-F238E27FC236}">
                  <a16:creationId xmlns:a16="http://schemas.microsoft.com/office/drawing/2014/main" id="{00000000-0008-0000-0500-0000F1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87</xdr:row>
          <xdr:rowOff>0</xdr:rowOff>
        </xdr:from>
        <xdr:to>
          <xdr:col>4</xdr:col>
          <xdr:colOff>142875</xdr:colOff>
          <xdr:row>88</xdr:row>
          <xdr:rowOff>0</xdr:rowOff>
        </xdr:to>
        <xdr:sp macro="" textlink="">
          <xdr:nvSpPr>
            <xdr:cNvPr id="14835" name="checkbox_D94" hidden="1">
              <a:extLst>
                <a:ext uri="{63B3BB69-23CF-44E3-9099-C40C66FF867C}">
                  <a14:compatExt spid="_x0000_s14835"/>
                </a:ext>
                <a:ext uri="{FF2B5EF4-FFF2-40B4-BE49-F238E27FC236}">
                  <a16:creationId xmlns:a16="http://schemas.microsoft.com/office/drawing/2014/main" id="{00000000-0008-0000-0500-0000F3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90</xdr:row>
          <xdr:rowOff>0</xdr:rowOff>
        </xdr:from>
        <xdr:to>
          <xdr:col>4</xdr:col>
          <xdr:colOff>142875</xdr:colOff>
          <xdr:row>91</xdr:row>
          <xdr:rowOff>0</xdr:rowOff>
        </xdr:to>
        <xdr:sp macro="" textlink="">
          <xdr:nvSpPr>
            <xdr:cNvPr id="14838" name="checkbox_D97" hidden="1">
              <a:extLst>
                <a:ext uri="{63B3BB69-23CF-44E3-9099-C40C66FF867C}">
                  <a14:compatExt spid="_x0000_s14838"/>
                </a:ext>
                <a:ext uri="{FF2B5EF4-FFF2-40B4-BE49-F238E27FC236}">
                  <a16:creationId xmlns:a16="http://schemas.microsoft.com/office/drawing/2014/main" id="{00000000-0008-0000-0500-0000F6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93</xdr:row>
          <xdr:rowOff>0</xdr:rowOff>
        </xdr:from>
        <xdr:to>
          <xdr:col>4</xdr:col>
          <xdr:colOff>142875</xdr:colOff>
          <xdr:row>94</xdr:row>
          <xdr:rowOff>0</xdr:rowOff>
        </xdr:to>
        <xdr:sp macro="" textlink="">
          <xdr:nvSpPr>
            <xdr:cNvPr id="14841" name="checkbox_D100" hidden="1">
              <a:extLst>
                <a:ext uri="{63B3BB69-23CF-44E3-9099-C40C66FF867C}">
                  <a14:compatExt spid="_x0000_s14841"/>
                </a:ext>
                <a:ext uri="{FF2B5EF4-FFF2-40B4-BE49-F238E27FC236}">
                  <a16:creationId xmlns:a16="http://schemas.microsoft.com/office/drawing/2014/main" id="{00000000-0008-0000-0500-0000F9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96</xdr:row>
          <xdr:rowOff>0</xdr:rowOff>
        </xdr:from>
        <xdr:to>
          <xdr:col>4</xdr:col>
          <xdr:colOff>142875</xdr:colOff>
          <xdr:row>97</xdr:row>
          <xdr:rowOff>0</xdr:rowOff>
        </xdr:to>
        <xdr:sp macro="" textlink="">
          <xdr:nvSpPr>
            <xdr:cNvPr id="14844" name="checkbox_D103" hidden="1">
              <a:extLst>
                <a:ext uri="{63B3BB69-23CF-44E3-9099-C40C66FF867C}">
                  <a14:compatExt spid="_x0000_s14844"/>
                </a:ext>
                <a:ext uri="{FF2B5EF4-FFF2-40B4-BE49-F238E27FC236}">
                  <a16:creationId xmlns:a16="http://schemas.microsoft.com/office/drawing/2014/main" id="{00000000-0008-0000-0500-0000FC39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99</xdr:row>
          <xdr:rowOff>0</xdr:rowOff>
        </xdr:from>
        <xdr:to>
          <xdr:col>4</xdr:col>
          <xdr:colOff>142875</xdr:colOff>
          <xdr:row>100</xdr:row>
          <xdr:rowOff>38100</xdr:rowOff>
        </xdr:to>
        <xdr:sp macro="" textlink="">
          <xdr:nvSpPr>
            <xdr:cNvPr id="14849" name="checkbox_D108" hidden="1">
              <a:extLst>
                <a:ext uri="{63B3BB69-23CF-44E3-9099-C40C66FF867C}">
                  <a14:compatExt spid="_x0000_s14849"/>
                </a:ext>
                <a:ext uri="{FF2B5EF4-FFF2-40B4-BE49-F238E27FC236}">
                  <a16:creationId xmlns:a16="http://schemas.microsoft.com/office/drawing/2014/main" id="{00000000-0008-0000-0500-000001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100</xdr:row>
          <xdr:rowOff>0</xdr:rowOff>
        </xdr:from>
        <xdr:to>
          <xdr:col>4</xdr:col>
          <xdr:colOff>142875</xdr:colOff>
          <xdr:row>101</xdr:row>
          <xdr:rowOff>0</xdr:rowOff>
        </xdr:to>
        <xdr:sp macro="" textlink="">
          <xdr:nvSpPr>
            <xdr:cNvPr id="14850" name="checkbox_D109" hidden="1">
              <a:extLst>
                <a:ext uri="{63B3BB69-23CF-44E3-9099-C40C66FF867C}">
                  <a14:compatExt spid="_x0000_s14850"/>
                </a:ext>
                <a:ext uri="{FF2B5EF4-FFF2-40B4-BE49-F238E27FC236}">
                  <a16:creationId xmlns:a16="http://schemas.microsoft.com/office/drawing/2014/main" id="{00000000-0008-0000-0500-000002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102</xdr:row>
          <xdr:rowOff>0</xdr:rowOff>
        </xdr:from>
        <xdr:to>
          <xdr:col>4</xdr:col>
          <xdr:colOff>142875</xdr:colOff>
          <xdr:row>103</xdr:row>
          <xdr:rowOff>0</xdr:rowOff>
        </xdr:to>
        <xdr:sp macro="" textlink="">
          <xdr:nvSpPr>
            <xdr:cNvPr id="14855" name="checkbox_D114" hidden="1">
              <a:extLst>
                <a:ext uri="{63B3BB69-23CF-44E3-9099-C40C66FF867C}">
                  <a14:compatExt spid="_x0000_s14855"/>
                </a:ext>
                <a:ext uri="{FF2B5EF4-FFF2-40B4-BE49-F238E27FC236}">
                  <a16:creationId xmlns:a16="http://schemas.microsoft.com/office/drawing/2014/main" id="{00000000-0008-0000-0500-000007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105</xdr:row>
          <xdr:rowOff>0</xdr:rowOff>
        </xdr:from>
        <xdr:to>
          <xdr:col>4</xdr:col>
          <xdr:colOff>142875</xdr:colOff>
          <xdr:row>106</xdr:row>
          <xdr:rowOff>0</xdr:rowOff>
        </xdr:to>
        <xdr:sp macro="" textlink="">
          <xdr:nvSpPr>
            <xdr:cNvPr id="14858" name="checkbox_D117" hidden="1">
              <a:extLst>
                <a:ext uri="{63B3BB69-23CF-44E3-9099-C40C66FF867C}">
                  <a14:compatExt spid="_x0000_s14858"/>
                </a:ext>
                <a:ext uri="{FF2B5EF4-FFF2-40B4-BE49-F238E27FC236}">
                  <a16:creationId xmlns:a16="http://schemas.microsoft.com/office/drawing/2014/main" id="{00000000-0008-0000-0500-00000A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3</xdr:row>
          <xdr:rowOff>0</xdr:rowOff>
        </xdr:from>
        <xdr:to>
          <xdr:col>5</xdr:col>
          <xdr:colOff>142875</xdr:colOff>
          <xdr:row>4</xdr:row>
          <xdr:rowOff>0</xdr:rowOff>
        </xdr:to>
        <xdr:sp macro="" textlink="">
          <xdr:nvSpPr>
            <xdr:cNvPr id="14859" name="checkbox_E4" hidden="1">
              <a:extLst>
                <a:ext uri="{63B3BB69-23CF-44E3-9099-C40C66FF867C}">
                  <a14:compatExt spid="_x0000_s14859"/>
                </a:ext>
                <a:ext uri="{FF2B5EF4-FFF2-40B4-BE49-F238E27FC236}">
                  <a16:creationId xmlns:a16="http://schemas.microsoft.com/office/drawing/2014/main" id="{00000000-0008-0000-0500-00000B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9</xdr:row>
          <xdr:rowOff>0</xdr:rowOff>
        </xdr:from>
        <xdr:to>
          <xdr:col>5</xdr:col>
          <xdr:colOff>142875</xdr:colOff>
          <xdr:row>10</xdr:row>
          <xdr:rowOff>0</xdr:rowOff>
        </xdr:to>
        <xdr:sp macro="" textlink="">
          <xdr:nvSpPr>
            <xdr:cNvPr id="14865" name="checkbox_E10" hidden="1">
              <a:extLst>
                <a:ext uri="{63B3BB69-23CF-44E3-9099-C40C66FF867C}">
                  <a14:compatExt spid="_x0000_s14865"/>
                </a:ext>
                <a:ext uri="{FF2B5EF4-FFF2-40B4-BE49-F238E27FC236}">
                  <a16:creationId xmlns:a16="http://schemas.microsoft.com/office/drawing/2014/main" id="{00000000-0008-0000-0500-000011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10</xdr:row>
          <xdr:rowOff>0</xdr:rowOff>
        </xdr:from>
        <xdr:to>
          <xdr:col>5</xdr:col>
          <xdr:colOff>142875</xdr:colOff>
          <xdr:row>11</xdr:row>
          <xdr:rowOff>0</xdr:rowOff>
        </xdr:to>
        <xdr:sp macro="" textlink="">
          <xdr:nvSpPr>
            <xdr:cNvPr id="14866" name="checkbox_E11" hidden="1">
              <a:extLst>
                <a:ext uri="{63B3BB69-23CF-44E3-9099-C40C66FF867C}">
                  <a14:compatExt spid="_x0000_s14866"/>
                </a:ext>
                <a:ext uri="{FF2B5EF4-FFF2-40B4-BE49-F238E27FC236}">
                  <a16:creationId xmlns:a16="http://schemas.microsoft.com/office/drawing/2014/main" id="{00000000-0008-0000-0500-000012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13</xdr:row>
          <xdr:rowOff>0</xdr:rowOff>
        </xdr:from>
        <xdr:to>
          <xdr:col>5</xdr:col>
          <xdr:colOff>142875</xdr:colOff>
          <xdr:row>14</xdr:row>
          <xdr:rowOff>0</xdr:rowOff>
        </xdr:to>
        <xdr:sp macro="" textlink="">
          <xdr:nvSpPr>
            <xdr:cNvPr id="14869" name="checkbox_E14" hidden="1">
              <a:extLst>
                <a:ext uri="{63B3BB69-23CF-44E3-9099-C40C66FF867C}">
                  <a14:compatExt spid="_x0000_s14869"/>
                </a:ext>
                <a:ext uri="{FF2B5EF4-FFF2-40B4-BE49-F238E27FC236}">
                  <a16:creationId xmlns:a16="http://schemas.microsoft.com/office/drawing/2014/main" id="{00000000-0008-0000-0500-000015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14</xdr:row>
          <xdr:rowOff>0</xdr:rowOff>
        </xdr:from>
        <xdr:to>
          <xdr:col>5</xdr:col>
          <xdr:colOff>142875</xdr:colOff>
          <xdr:row>15</xdr:row>
          <xdr:rowOff>0</xdr:rowOff>
        </xdr:to>
        <xdr:sp macro="" textlink="">
          <xdr:nvSpPr>
            <xdr:cNvPr id="14870" name="checkbox_E15" hidden="1">
              <a:extLst>
                <a:ext uri="{63B3BB69-23CF-44E3-9099-C40C66FF867C}">
                  <a14:compatExt spid="_x0000_s14870"/>
                </a:ext>
                <a:ext uri="{FF2B5EF4-FFF2-40B4-BE49-F238E27FC236}">
                  <a16:creationId xmlns:a16="http://schemas.microsoft.com/office/drawing/2014/main" id="{00000000-0008-0000-0500-000016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17</xdr:row>
          <xdr:rowOff>0</xdr:rowOff>
        </xdr:from>
        <xdr:to>
          <xdr:col>5</xdr:col>
          <xdr:colOff>142875</xdr:colOff>
          <xdr:row>18</xdr:row>
          <xdr:rowOff>0</xdr:rowOff>
        </xdr:to>
        <xdr:sp macro="" textlink="">
          <xdr:nvSpPr>
            <xdr:cNvPr id="14873" name="checkbox_E18" hidden="1">
              <a:extLst>
                <a:ext uri="{63B3BB69-23CF-44E3-9099-C40C66FF867C}">
                  <a14:compatExt spid="_x0000_s14873"/>
                </a:ext>
                <a:ext uri="{FF2B5EF4-FFF2-40B4-BE49-F238E27FC236}">
                  <a16:creationId xmlns:a16="http://schemas.microsoft.com/office/drawing/2014/main" id="{00000000-0008-0000-0500-000019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18</xdr:row>
          <xdr:rowOff>0</xdr:rowOff>
        </xdr:from>
        <xdr:to>
          <xdr:col>5</xdr:col>
          <xdr:colOff>142875</xdr:colOff>
          <xdr:row>19</xdr:row>
          <xdr:rowOff>0</xdr:rowOff>
        </xdr:to>
        <xdr:sp macro="" textlink="">
          <xdr:nvSpPr>
            <xdr:cNvPr id="14874" name="checkbox_E19" hidden="1">
              <a:extLst>
                <a:ext uri="{63B3BB69-23CF-44E3-9099-C40C66FF867C}">
                  <a14:compatExt spid="_x0000_s14874"/>
                </a:ext>
                <a:ext uri="{FF2B5EF4-FFF2-40B4-BE49-F238E27FC236}">
                  <a16:creationId xmlns:a16="http://schemas.microsoft.com/office/drawing/2014/main" id="{00000000-0008-0000-0500-00001A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19</xdr:row>
          <xdr:rowOff>0</xdr:rowOff>
        </xdr:from>
        <xdr:to>
          <xdr:col>5</xdr:col>
          <xdr:colOff>142875</xdr:colOff>
          <xdr:row>20</xdr:row>
          <xdr:rowOff>0</xdr:rowOff>
        </xdr:to>
        <xdr:sp macro="" textlink="">
          <xdr:nvSpPr>
            <xdr:cNvPr id="14875" name="checkbox_E20" hidden="1">
              <a:extLst>
                <a:ext uri="{63B3BB69-23CF-44E3-9099-C40C66FF867C}">
                  <a14:compatExt spid="_x0000_s14875"/>
                </a:ext>
                <a:ext uri="{FF2B5EF4-FFF2-40B4-BE49-F238E27FC236}">
                  <a16:creationId xmlns:a16="http://schemas.microsoft.com/office/drawing/2014/main" id="{00000000-0008-0000-0500-00001B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22</xdr:row>
          <xdr:rowOff>0</xdr:rowOff>
        </xdr:from>
        <xdr:to>
          <xdr:col>5</xdr:col>
          <xdr:colOff>142875</xdr:colOff>
          <xdr:row>23</xdr:row>
          <xdr:rowOff>0</xdr:rowOff>
        </xdr:to>
        <xdr:sp macro="" textlink="">
          <xdr:nvSpPr>
            <xdr:cNvPr id="14878" name="checkbox_E23" hidden="1">
              <a:extLst>
                <a:ext uri="{63B3BB69-23CF-44E3-9099-C40C66FF867C}">
                  <a14:compatExt spid="_x0000_s14878"/>
                </a:ext>
                <a:ext uri="{FF2B5EF4-FFF2-40B4-BE49-F238E27FC236}">
                  <a16:creationId xmlns:a16="http://schemas.microsoft.com/office/drawing/2014/main" id="{00000000-0008-0000-0500-00001E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23</xdr:row>
          <xdr:rowOff>0</xdr:rowOff>
        </xdr:from>
        <xdr:to>
          <xdr:col>5</xdr:col>
          <xdr:colOff>142875</xdr:colOff>
          <xdr:row>24</xdr:row>
          <xdr:rowOff>0</xdr:rowOff>
        </xdr:to>
        <xdr:sp macro="" textlink="">
          <xdr:nvSpPr>
            <xdr:cNvPr id="14879" name="checkbox_E24" hidden="1">
              <a:extLst>
                <a:ext uri="{63B3BB69-23CF-44E3-9099-C40C66FF867C}">
                  <a14:compatExt spid="_x0000_s14879"/>
                </a:ext>
                <a:ext uri="{FF2B5EF4-FFF2-40B4-BE49-F238E27FC236}">
                  <a16:creationId xmlns:a16="http://schemas.microsoft.com/office/drawing/2014/main" id="{00000000-0008-0000-0500-00001F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25</xdr:row>
          <xdr:rowOff>0</xdr:rowOff>
        </xdr:from>
        <xdr:to>
          <xdr:col>5</xdr:col>
          <xdr:colOff>142875</xdr:colOff>
          <xdr:row>26</xdr:row>
          <xdr:rowOff>0</xdr:rowOff>
        </xdr:to>
        <xdr:sp macro="" textlink="">
          <xdr:nvSpPr>
            <xdr:cNvPr id="14881" name="checkbox_E26" hidden="1">
              <a:extLst>
                <a:ext uri="{63B3BB69-23CF-44E3-9099-C40C66FF867C}">
                  <a14:compatExt spid="_x0000_s14881"/>
                </a:ext>
                <a:ext uri="{FF2B5EF4-FFF2-40B4-BE49-F238E27FC236}">
                  <a16:creationId xmlns:a16="http://schemas.microsoft.com/office/drawing/2014/main" id="{00000000-0008-0000-0500-000021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26</xdr:row>
          <xdr:rowOff>0</xdr:rowOff>
        </xdr:from>
        <xdr:to>
          <xdr:col>5</xdr:col>
          <xdr:colOff>142875</xdr:colOff>
          <xdr:row>27</xdr:row>
          <xdr:rowOff>0</xdr:rowOff>
        </xdr:to>
        <xdr:sp macro="" textlink="">
          <xdr:nvSpPr>
            <xdr:cNvPr id="14882" name="checkbox_E27" hidden="1">
              <a:extLst>
                <a:ext uri="{63B3BB69-23CF-44E3-9099-C40C66FF867C}">
                  <a14:compatExt spid="_x0000_s14882"/>
                </a:ext>
                <a:ext uri="{FF2B5EF4-FFF2-40B4-BE49-F238E27FC236}">
                  <a16:creationId xmlns:a16="http://schemas.microsoft.com/office/drawing/2014/main" id="{00000000-0008-0000-0500-000022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30</xdr:row>
          <xdr:rowOff>0</xdr:rowOff>
        </xdr:from>
        <xdr:to>
          <xdr:col>5</xdr:col>
          <xdr:colOff>142875</xdr:colOff>
          <xdr:row>31</xdr:row>
          <xdr:rowOff>0</xdr:rowOff>
        </xdr:to>
        <xdr:sp macro="" textlink="">
          <xdr:nvSpPr>
            <xdr:cNvPr id="14886" name="checkbox_E31" hidden="1">
              <a:extLst>
                <a:ext uri="{63B3BB69-23CF-44E3-9099-C40C66FF867C}">
                  <a14:compatExt spid="_x0000_s14886"/>
                </a:ext>
                <a:ext uri="{FF2B5EF4-FFF2-40B4-BE49-F238E27FC236}">
                  <a16:creationId xmlns:a16="http://schemas.microsoft.com/office/drawing/2014/main" id="{00000000-0008-0000-0500-000026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35</xdr:row>
          <xdr:rowOff>0</xdr:rowOff>
        </xdr:from>
        <xdr:to>
          <xdr:col>5</xdr:col>
          <xdr:colOff>142875</xdr:colOff>
          <xdr:row>36</xdr:row>
          <xdr:rowOff>0</xdr:rowOff>
        </xdr:to>
        <xdr:sp macro="" textlink="">
          <xdr:nvSpPr>
            <xdr:cNvPr id="14891" name="checkbox_E36" hidden="1">
              <a:extLst>
                <a:ext uri="{63B3BB69-23CF-44E3-9099-C40C66FF867C}">
                  <a14:compatExt spid="_x0000_s14891"/>
                </a:ext>
                <a:ext uri="{FF2B5EF4-FFF2-40B4-BE49-F238E27FC236}">
                  <a16:creationId xmlns:a16="http://schemas.microsoft.com/office/drawing/2014/main" id="{00000000-0008-0000-0500-00002B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37</xdr:row>
          <xdr:rowOff>0</xdr:rowOff>
        </xdr:from>
        <xdr:to>
          <xdr:col>5</xdr:col>
          <xdr:colOff>142875</xdr:colOff>
          <xdr:row>38</xdr:row>
          <xdr:rowOff>0</xdr:rowOff>
        </xdr:to>
        <xdr:sp macro="" textlink="">
          <xdr:nvSpPr>
            <xdr:cNvPr id="14894" name="checkbox_E39" hidden="1">
              <a:extLst>
                <a:ext uri="{63B3BB69-23CF-44E3-9099-C40C66FF867C}">
                  <a14:compatExt spid="_x0000_s14894"/>
                </a:ext>
                <a:ext uri="{FF2B5EF4-FFF2-40B4-BE49-F238E27FC236}">
                  <a16:creationId xmlns:a16="http://schemas.microsoft.com/office/drawing/2014/main" id="{00000000-0008-0000-0500-00002E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38</xdr:row>
          <xdr:rowOff>0</xdr:rowOff>
        </xdr:from>
        <xdr:to>
          <xdr:col>5</xdr:col>
          <xdr:colOff>142875</xdr:colOff>
          <xdr:row>39</xdr:row>
          <xdr:rowOff>0</xdr:rowOff>
        </xdr:to>
        <xdr:sp macro="" textlink="">
          <xdr:nvSpPr>
            <xdr:cNvPr id="14895" name="checkbox_E40" hidden="1">
              <a:extLst>
                <a:ext uri="{63B3BB69-23CF-44E3-9099-C40C66FF867C}">
                  <a14:compatExt spid="_x0000_s14895"/>
                </a:ext>
                <a:ext uri="{FF2B5EF4-FFF2-40B4-BE49-F238E27FC236}">
                  <a16:creationId xmlns:a16="http://schemas.microsoft.com/office/drawing/2014/main" id="{00000000-0008-0000-0500-00002F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41</xdr:row>
          <xdr:rowOff>0</xdr:rowOff>
        </xdr:from>
        <xdr:to>
          <xdr:col>5</xdr:col>
          <xdr:colOff>142875</xdr:colOff>
          <xdr:row>42</xdr:row>
          <xdr:rowOff>0</xdr:rowOff>
        </xdr:to>
        <xdr:sp macro="" textlink="">
          <xdr:nvSpPr>
            <xdr:cNvPr id="14898" name="checkbox_E43" hidden="1">
              <a:extLst>
                <a:ext uri="{63B3BB69-23CF-44E3-9099-C40C66FF867C}">
                  <a14:compatExt spid="_x0000_s14898"/>
                </a:ext>
                <a:ext uri="{FF2B5EF4-FFF2-40B4-BE49-F238E27FC236}">
                  <a16:creationId xmlns:a16="http://schemas.microsoft.com/office/drawing/2014/main" id="{00000000-0008-0000-0500-000032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42</xdr:row>
          <xdr:rowOff>0</xdr:rowOff>
        </xdr:from>
        <xdr:to>
          <xdr:col>5</xdr:col>
          <xdr:colOff>142875</xdr:colOff>
          <xdr:row>43</xdr:row>
          <xdr:rowOff>0</xdr:rowOff>
        </xdr:to>
        <xdr:sp macro="" textlink="">
          <xdr:nvSpPr>
            <xdr:cNvPr id="14899" name="checkbox_E44" hidden="1">
              <a:extLst>
                <a:ext uri="{63B3BB69-23CF-44E3-9099-C40C66FF867C}">
                  <a14:compatExt spid="_x0000_s14899"/>
                </a:ext>
                <a:ext uri="{FF2B5EF4-FFF2-40B4-BE49-F238E27FC236}">
                  <a16:creationId xmlns:a16="http://schemas.microsoft.com/office/drawing/2014/main" id="{00000000-0008-0000-0500-000033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43</xdr:row>
          <xdr:rowOff>0</xdr:rowOff>
        </xdr:from>
        <xdr:to>
          <xdr:col>5</xdr:col>
          <xdr:colOff>142875</xdr:colOff>
          <xdr:row>44</xdr:row>
          <xdr:rowOff>0</xdr:rowOff>
        </xdr:to>
        <xdr:sp macro="" textlink="">
          <xdr:nvSpPr>
            <xdr:cNvPr id="14900" name="checkbox_E45" hidden="1">
              <a:extLst>
                <a:ext uri="{63B3BB69-23CF-44E3-9099-C40C66FF867C}">
                  <a14:compatExt spid="_x0000_s14900"/>
                </a:ext>
                <a:ext uri="{FF2B5EF4-FFF2-40B4-BE49-F238E27FC236}">
                  <a16:creationId xmlns:a16="http://schemas.microsoft.com/office/drawing/2014/main" id="{00000000-0008-0000-0500-000034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44</xdr:row>
          <xdr:rowOff>0</xdr:rowOff>
        </xdr:from>
        <xdr:to>
          <xdr:col>5</xdr:col>
          <xdr:colOff>142875</xdr:colOff>
          <xdr:row>45</xdr:row>
          <xdr:rowOff>0</xdr:rowOff>
        </xdr:to>
        <xdr:sp macro="" textlink="">
          <xdr:nvSpPr>
            <xdr:cNvPr id="14901" name="checkbox_E46" hidden="1">
              <a:extLst>
                <a:ext uri="{63B3BB69-23CF-44E3-9099-C40C66FF867C}">
                  <a14:compatExt spid="_x0000_s14901"/>
                </a:ext>
                <a:ext uri="{FF2B5EF4-FFF2-40B4-BE49-F238E27FC236}">
                  <a16:creationId xmlns:a16="http://schemas.microsoft.com/office/drawing/2014/main" id="{00000000-0008-0000-0500-000035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47</xdr:row>
          <xdr:rowOff>0</xdr:rowOff>
        </xdr:from>
        <xdr:to>
          <xdr:col>5</xdr:col>
          <xdr:colOff>142875</xdr:colOff>
          <xdr:row>48</xdr:row>
          <xdr:rowOff>0</xdr:rowOff>
        </xdr:to>
        <xdr:sp macro="" textlink="">
          <xdr:nvSpPr>
            <xdr:cNvPr id="14904" name="checkbox_E49" hidden="1">
              <a:extLst>
                <a:ext uri="{63B3BB69-23CF-44E3-9099-C40C66FF867C}">
                  <a14:compatExt spid="_x0000_s14904"/>
                </a:ext>
                <a:ext uri="{FF2B5EF4-FFF2-40B4-BE49-F238E27FC236}">
                  <a16:creationId xmlns:a16="http://schemas.microsoft.com/office/drawing/2014/main" id="{00000000-0008-0000-0500-000038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48</xdr:row>
          <xdr:rowOff>0</xdr:rowOff>
        </xdr:from>
        <xdr:to>
          <xdr:col>5</xdr:col>
          <xdr:colOff>142875</xdr:colOff>
          <xdr:row>49</xdr:row>
          <xdr:rowOff>0</xdr:rowOff>
        </xdr:to>
        <xdr:sp macro="" textlink="">
          <xdr:nvSpPr>
            <xdr:cNvPr id="14905" name="checkbox_E50" hidden="1">
              <a:extLst>
                <a:ext uri="{63B3BB69-23CF-44E3-9099-C40C66FF867C}">
                  <a14:compatExt spid="_x0000_s14905"/>
                </a:ext>
                <a:ext uri="{FF2B5EF4-FFF2-40B4-BE49-F238E27FC236}">
                  <a16:creationId xmlns:a16="http://schemas.microsoft.com/office/drawing/2014/main" id="{00000000-0008-0000-0500-000039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49</xdr:row>
          <xdr:rowOff>0</xdr:rowOff>
        </xdr:from>
        <xdr:to>
          <xdr:col>5</xdr:col>
          <xdr:colOff>142875</xdr:colOff>
          <xdr:row>50</xdr:row>
          <xdr:rowOff>0</xdr:rowOff>
        </xdr:to>
        <xdr:sp macro="" textlink="">
          <xdr:nvSpPr>
            <xdr:cNvPr id="14906" name="checkbox_E51" hidden="1">
              <a:extLst>
                <a:ext uri="{63B3BB69-23CF-44E3-9099-C40C66FF867C}">
                  <a14:compatExt spid="_x0000_s14906"/>
                </a:ext>
                <a:ext uri="{FF2B5EF4-FFF2-40B4-BE49-F238E27FC236}">
                  <a16:creationId xmlns:a16="http://schemas.microsoft.com/office/drawing/2014/main" id="{00000000-0008-0000-0500-00003A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51</xdr:row>
          <xdr:rowOff>0</xdr:rowOff>
        </xdr:from>
        <xdr:to>
          <xdr:col>5</xdr:col>
          <xdr:colOff>142875</xdr:colOff>
          <xdr:row>52</xdr:row>
          <xdr:rowOff>0</xdr:rowOff>
        </xdr:to>
        <xdr:sp macro="" textlink="">
          <xdr:nvSpPr>
            <xdr:cNvPr id="14913" name="checkbox_E58" hidden="1">
              <a:extLst>
                <a:ext uri="{63B3BB69-23CF-44E3-9099-C40C66FF867C}">
                  <a14:compatExt spid="_x0000_s14913"/>
                </a:ext>
                <a:ext uri="{FF2B5EF4-FFF2-40B4-BE49-F238E27FC236}">
                  <a16:creationId xmlns:a16="http://schemas.microsoft.com/office/drawing/2014/main" id="{00000000-0008-0000-0500-000041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52</xdr:row>
          <xdr:rowOff>0</xdr:rowOff>
        </xdr:from>
        <xdr:to>
          <xdr:col>5</xdr:col>
          <xdr:colOff>142875</xdr:colOff>
          <xdr:row>54</xdr:row>
          <xdr:rowOff>0</xdr:rowOff>
        </xdr:to>
        <xdr:sp macro="" textlink="">
          <xdr:nvSpPr>
            <xdr:cNvPr id="14914" name="checkbox_E59" hidden="1">
              <a:extLst>
                <a:ext uri="{63B3BB69-23CF-44E3-9099-C40C66FF867C}">
                  <a14:compatExt spid="_x0000_s14914"/>
                </a:ext>
                <a:ext uri="{FF2B5EF4-FFF2-40B4-BE49-F238E27FC236}">
                  <a16:creationId xmlns:a16="http://schemas.microsoft.com/office/drawing/2014/main" id="{00000000-0008-0000-0500-000042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54</xdr:row>
          <xdr:rowOff>0</xdr:rowOff>
        </xdr:from>
        <xdr:to>
          <xdr:col>5</xdr:col>
          <xdr:colOff>142875</xdr:colOff>
          <xdr:row>55</xdr:row>
          <xdr:rowOff>0</xdr:rowOff>
        </xdr:to>
        <xdr:sp macro="" textlink="">
          <xdr:nvSpPr>
            <xdr:cNvPr id="14916" name="checkbox_E61" hidden="1">
              <a:extLst>
                <a:ext uri="{63B3BB69-23CF-44E3-9099-C40C66FF867C}">
                  <a14:compatExt spid="_x0000_s14916"/>
                </a:ext>
                <a:ext uri="{FF2B5EF4-FFF2-40B4-BE49-F238E27FC236}">
                  <a16:creationId xmlns:a16="http://schemas.microsoft.com/office/drawing/2014/main" id="{00000000-0008-0000-0500-000044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55</xdr:row>
          <xdr:rowOff>0</xdr:rowOff>
        </xdr:from>
        <xdr:to>
          <xdr:col>5</xdr:col>
          <xdr:colOff>142875</xdr:colOff>
          <xdr:row>56</xdr:row>
          <xdr:rowOff>0</xdr:rowOff>
        </xdr:to>
        <xdr:sp macro="" textlink="">
          <xdr:nvSpPr>
            <xdr:cNvPr id="14917" name="checkbox_E62" hidden="1">
              <a:extLst>
                <a:ext uri="{63B3BB69-23CF-44E3-9099-C40C66FF867C}">
                  <a14:compatExt spid="_x0000_s14917"/>
                </a:ext>
                <a:ext uri="{FF2B5EF4-FFF2-40B4-BE49-F238E27FC236}">
                  <a16:creationId xmlns:a16="http://schemas.microsoft.com/office/drawing/2014/main" id="{00000000-0008-0000-0500-000045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60</xdr:row>
          <xdr:rowOff>0</xdr:rowOff>
        </xdr:from>
        <xdr:to>
          <xdr:col>5</xdr:col>
          <xdr:colOff>142875</xdr:colOff>
          <xdr:row>61</xdr:row>
          <xdr:rowOff>0</xdr:rowOff>
        </xdr:to>
        <xdr:sp macro="" textlink="">
          <xdr:nvSpPr>
            <xdr:cNvPr id="14922" name="checkbox_E67" hidden="1">
              <a:extLst>
                <a:ext uri="{63B3BB69-23CF-44E3-9099-C40C66FF867C}">
                  <a14:compatExt spid="_x0000_s14922"/>
                </a:ext>
                <a:ext uri="{FF2B5EF4-FFF2-40B4-BE49-F238E27FC236}">
                  <a16:creationId xmlns:a16="http://schemas.microsoft.com/office/drawing/2014/main" id="{00000000-0008-0000-0500-00004A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62</xdr:row>
          <xdr:rowOff>0</xdr:rowOff>
        </xdr:from>
        <xdr:to>
          <xdr:col>5</xdr:col>
          <xdr:colOff>142875</xdr:colOff>
          <xdr:row>63</xdr:row>
          <xdr:rowOff>0</xdr:rowOff>
        </xdr:to>
        <xdr:sp macro="" textlink="">
          <xdr:nvSpPr>
            <xdr:cNvPr id="14924" name="checkbox_E69" hidden="1">
              <a:extLst>
                <a:ext uri="{63B3BB69-23CF-44E3-9099-C40C66FF867C}">
                  <a14:compatExt spid="_x0000_s14924"/>
                </a:ext>
                <a:ext uri="{FF2B5EF4-FFF2-40B4-BE49-F238E27FC236}">
                  <a16:creationId xmlns:a16="http://schemas.microsoft.com/office/drawing/2014/main" id="{00000000-0008-0000-0500-00004C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63</xdr:row>
          <xdr:rowOff>0</xdr:rowOff>
        </xdr:from>
        <xdr:to>
          <xdr:col>5</xdr:col>
          <xdr:colOff>142875</xdr:colOff>
          <xdr:row>64</xdr:row>
          <xdr:rowOff>0</xdr:rowOff>
        </xdr:to>
        <xdr:sp macro="" textlink="">
          <xdr:nvSpPr>
            <xdr:cNvPr id="14925" name="checkbox_E70" hidden="1">
              <a:extLst>
                <a:ext uri="{63B3BB69-23CF-44E3-9099-C40C66FF867C}">
                  <a14:compatExt spid="_x0000_s14925"/>
                </a:ext>
                <a:ext uri="{FF2B5EF4-FFF2-40B4-BE49-F238E27FC236}">
                  <a16:creationId xmlns:a16="http://schemas.microsoft.com/office/drawing/2014/main" id="{00000000-0008-0000-0500-00004D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65</xdr:row>
          <xdr:rowOff>0</xdr:rowOff>
        </xdr:from>
        <xdr:to>
          <xdr:col>5</xdr:col>
          <xdr:colOff>142875</xdr:colOff>
          <xdr:row>66</xdr:row>
          <xdr:rowOff>0</xdr:rowOff>
        </xdr:to>
        <xdr:sp macro="" textlink="">
          <xdr:nvSpPr>
            <xdr:cNvPr id="14927" name="checkbox_E72" hidden="1">
              <a:extLst>
                <a:ext uri="{63B3BB69-23CF-44E3-9099-C40C66FF867C}">
                  <a14:compatExt spid="_x0000_s14927"/>
                </a:ext>
                <a:ext uri="{FF2B5EF4-FFF2-40B4-BE49-F238E27FC236}">
                  <a16:creationId xmlns:a16="http://schemas.microsoft.com/office/drawing/2014/main" id="{00000000-0008-0000-0500-00004F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66</xdr:row>
          <xdr:rowOff>0</xdr:rowOff>
        </xdr:from>
        <xdr:to>
          <xdr:col>5</xdr:col>
          <xdr:colOff>142875</xdr:colOff>
          <xdr:row>67</xdr:row>
          <xdr:rowOff>0</xdr:rowOff>
        </xdr:to>
        <xdr:sp macro="" textlink="">
          <xdr:nvSpPr>
            <xdr:cNvPr id="14928" name="checkbox_E73" hidden="1">
              <a:extLst>
                <a:ext uri="{63B3BB69-23CF-44E3-9099-C40C66FF867C}">
                  <a14:compatExt spid="_x0000_s14928"/>
                </a:ext>
                <a:ext uri="{FF2B5EF4-FFF2-40B4-BE49-F238E27FC236}">
                  <a16:creationId xmlns:a16="http://schemas.microsoft.com/office/drawing/2014/main" id="{00000000-0008-0000-0500-000050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67</xdr:row>
          <xdr:rowOff>0</xdr:rowOff>
        </xdr:from>
        <xdr:to>
          <xdr:col>5</xdr:col>
          <xdr:colOff>142875</xdr:colOff>
          <xdr:row>68</xdr:row>
          <xdr:rowOff>0</xdr:rowOff>
        </xdr:to>
        <xdr:sp macro="" textlink="">
          <xdr:nvSpPr>
            <xdr:cNvPr id="14929" name="checkbox_E74" hidden="1">
              <a:extLst>
                <a:ext uri="{63B3BB69-23CF-44E3-9099-C40C66FF867C}">
                  <a14:compatExt spid="_x0000_s14929"/>
                </a:ext>
                <a:ext uri="{FF2B5EF4-FFF2-40B4-BE49-F238E27FC236}">
                  <a16:creationId xmlns:a16="http://schemas.microsoft.com/office/drawing/2014/main" id="{00000000-0008-0000-0500-000051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69</xdr:row>
          <xdr:rowOff>0</xdr:rowOff>
        </xdr:from>
        <xdr:to>
          <xdr:col>5</xdr:col>
          <xdr:colOff>142875</xdr:colOff>
          <xdr:row>70</xdr:row>
          <xdr:rowOff>0</xdr:rowOff>
        </xdr:to>
        <xdr:sp macro="" textlink="">
          <xdr:nvSpPr>
            <xdr:cNvPr id="14931" name="checkbox_E76" hidden="1">
              <a:extLst>
                <a:ext uri="{63B3BB69-23CF-44E3-9099-C40C66FF867C}">
                  <a14:compatExt spid="_x0000_s14931"/>
                </a:ext>
                <a:ext uri="{FF2B5EF4-FFF2-40B4-BE49-F238E27FC236}">
                  <a16:creationId xmlns:a16="http://schemas.microsoft.com/office/drawing/2014/main" id="{00000000-0008-0000-0500-000053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71</xdr:row>
          <xdr:rowOff>0</xdr:rowOff>
        </xdr:from>
        <xdr:to>
          <xdr:col>5</xdr:col>
          <xdr:colOff>142875</xdr:colOff>
          <xdr:row>72</xdr:row>
          <xdr:rowOff>0</xdr:rowOff>
        </xdr:to>
        <xdr:sp macro="" textlink="">
          <xdr:nvSpPr>
            <xdr:cNvPr id="14933" name="checkbox_E78" hidden="1">
              <a:extLst>
                <a:ext uri="{63B3BB69-23CF-44E3-9099-C40C66FF867C}">
                  <a14:compatExt spid="_x0000_s14933"/>
                </a:ext>
                <a:ext uri="{FF2B5EF4-FFF2-40B4-BE49-F238E27FC236}">
                  <a16:creationId xmlns:a16="http://schemas.microsoft.com/office/drawing/2014/main" id="{00000000-0008-0000-0500-000055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73</xdr:row>
          <xdr:rowOff>0</xdr:rowOff>
        </xdr:from>
        <xdr:to>
          <xdr:col>5</xdr:col>
          <xdr:colOff>142875</xdr:colOff>
          <xdr:row>74</xdr:row>
          <xdr:rowOff>0</xdr:rowOff>
        </xdr:to>
        <xdr:sp macro="" textlink="">
          <xdr:nvSpPr>
            <xdr:cNvPr id="14935" name="checkbox_E80" hidden="1">
              <a:extLst>
                <a:ext uri="{63B3BB69-23CF-44E3-9099-C40C66FF867C}">
                  <a14:compatExt spid="_x0000_s14935"/>
                </a:ext>
                <a:ext uri="{FF2B5EF4-FFF2-40B4-BE49-F238E27FC236}">
                  <a16:creationId xmlns:a16="http://schemas.microsoft.com/office/drawing/2014/main" id="{00000000-0008-0000-0500-000057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76</xdr:row>
          <xdr:rowOff>0</xdr:rowOff>
        </xdr:from>
        <xdr:to>
          <xdr:col>5</xdr:col>
          <xdr:colOff>142875</xdr:colOff>
          <xdr:row>77</xdr:row>
          <xdr:rowOff>0</xdr:rowOff>
        </xdr:to>
        <xdr:sp macro="" textlink="">
          <xdr:nvSpPr>
            <xdr:cNvPr id="14938" name="checkbox_E83" hidden="1">
              <a:extLst>
                <a:ext uri="{63B3BB69-23CF-44E3-9099-C40C66FF867C}">
                  <a14:compatExt spid="_x0000_s14938"/>
                </a:ext>
                <a:ext uri="{FF2B5EF4-FFF2-40B4-BE49-F238E27FC236}">
                  <a16:creationId xmlns:a16="http://schemas.microsoft.com/office/drawing/2014/main" id="{00000000-0008-0000-0500-00005A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79</xdr:row>
          <xdr:rowOff>0</xdr:rowOff>
        </xdr:from>
        <xdr:to>
          <xdr:col>5</xdr:col>
          <xdr:colOff>142875</xdr:colOff>
          <xdr:row>80</xdr:row>
          <xdr:rowOff>0</xdr:rowOff>
        </xdr:to>
        <xdr:sp macro="" textlink="">
          <xdr:nvSpPr>
            <xdr:cNvPr id="14941" name="checkbox_E86" hidden="1">
              <a:extLst>
                <a:ext uri="{63B3BB69-23CF-44E3-9099-C40C66FF867C}">
                  <a14:compatExt spid="_x0000_s14941"/>
                </a:ext>
                <a:ext uri="{FF2B5EF4-FFF2-40B4-BE49-F238E27FC236}">
                  <a16:creationId xmlns:a16="http://schemas.microsoft.com/office/drawing/2014/main" id="{00000000-0008-0000-0500-00005D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82</xdr:row>
          <xdr:rowOff>0</xdr:rowOff>
        </xdr:from>
        <xdr:to>
          <xdr:col>5</xdr:col>
          <xdr:colOff>142875</xdr:colOff>
          <xdr:row>83</xdr:row>
          <xdr:rowOff>0</xdr:rowOff>
        </xdr:to>
        <xdr:sp macro="" textlink="">
          <xdr:nvSpPr>
            <xdr:cNvPr id="14944" name="checkbox_E89" hidden="1">
              <a:extLst>
                <a:ext uri="{63B3BB69-23CF-44E3-9099-C40C66FF867C}">
                  <a14:compatExt spid="_x0000_s14944"/>
                </a:ext>
                <a:ext uri="{FF2B5EF4-FFF2-40B4-BE49-F238E27FC236}">
                  <a16:creationId xmlns:a16="http://schemas.microsoft.com/office/drawing/2014/main" id="{00000000-0008-0000-0500-000060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85</xdr:row>
          <xdr:rowOff>0</xdr:rowOff>
        </xdr:from>
        <xdr:to>
          <xdr:col>5</xdr:col>
          <xdr:colOff>142875</xdr:colOff>
          <xdr:row>86</xdr:row>
          <xdr:rowOff>0</xdr:rowOff>
        </xdr:to>
        <xdr:sp macro="" textlink="">
          <xdr:nvSpPr>
            <xdr:cNvPr id="14947" name="checkbox_E92" hidden="1">
              <a:extLst>
                <a:ext uri="{63B3BB69-23CF-44E3-9099-C40C66FF867C}">
                  <a14:compatExt spid="_x0000_s14947"/>
                </a:ext>
                <a:ext uri="{FF2B5EF4-FFF2-40B4-BE49-F238E27FC236}">
                  <a16:creationId xmlns:a16="http://schemas.microsoft.com/office/drawing/2014/main" id="{00000000-0008-0000-0500-000063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87</xdr:row>
          <xdr:rowOff>0</xdr:rowOff>
        </xdr:from>
        <xdr:to>
          <xdr:col>5</xdr:col>
          <xdr:colOff>142875</xdr:colOff>
          <xdr:row>88</xdr:row>
          <xdr:rowOff>0</xdr:rowOff>
        </xdr:to>
        <xdr:sp macro="" textlink="">
          <xdr:nvSpPr>
            <xdr:cNvPr id="14949" name="checkbox_E94" hidden="1">
              <a:extLst>
                <a:ext uri="{63B3BB69-23CF-44E3-9099-C40C66FF867C}">
                  <a14:compatExt spid="_x0000_s14949"/>
                </a:ext>
                <a:ext uri="{FF2B5EF4-FFF2-40B4-BE49-F238E27FC236}">
                  <a16:creationId xmlns:a16="http://schemas.microsoft.com/office/drawing/2014/main" id="{00000000-0008-0000-0500-000065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90</xdr:row>
          <xdr:rowOff>0</xdr:rowOff>
        </xdr:from>
        <xdr:to>
          <xdr:col>5</xdr:col>
          <xdr:colOff>142875</xdr:colOff>
          <xdr:row>91</xdr:row>
          <xdr:rowOff>0</xdr:rowOff>
        </xdr:to>
        <xdr:sp macro="" textlink="">
          <xdr:nvSpPr>
            <xdr:cNvPr id="14952" name="checkbox_E97" hidden="1">
              <a:extLst>
                <a:ext uri="{63B3BB69-23CF-44E3-9099-C40C66FF867C}">
                  <a14:compatExt spid="_x0000_s14952"/>
                </a:ext>
                <a:ext uri="{FF2B5EF4-FFF2-40B4-BE49-F238E27FC236}">
                  <a16:creationId xmlns:a16="http://schemas.microsoft.com/office/drawing/2014/main" id="{00000000-0008-0000-0500-000068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93</xdr:row>
          <xdr:rowOff>0</xdr:rowOff>
        </xdr:from>
        <xdr:to>
          <xdr:col>5</xdr:col>
          <xdr:colOff>142875</xdr:colOff>
          <xdr:row>94</xdr:row>
          <xdr:rowOff>0</xdr:rowOff>
        </xdr:to>
        <xdr:sp macro="" textlink="">
          <xdr:nvSpPr>
            <xdr:cNvPr id="14955" name="checkbox_E100" hidden="1">
              <a:extLst>
                <a:ext uri="{63B3BB69-23CF-44E3-9099-C40C66FF867C}">
                  <a14:compatExt spid="_x0000_s14955"/>
                </a:ext>
                <a:ext uri="{FF2B5EF4-FFF2-40B4-BE49-F238E27FC236}">
                  <a16:creationId xmlns:a16="http://schemas.microsoft.com/office/drawing/2014/main" id="{00000000-0008-0000-0500-00006B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96</xdr:row>
          <xdr:rowOff>0</xdr:rowOff>
        </xdr:from>
        <xdr:to>
          <xdr:col>5</xdr:col>
          <xdr:colOff>142875</xdr:colOff>
          <xdr:row>97</xdr:row>
          <xdr:rowOff>0</xdr:rowOff>
        </xdr:to>
        <xdr:sp macro="" textlink="">
          <xdr:nvSpPr>
            <xdr:cNvPr id="14958" name="checkbox_E103" hidden="1">
              <a:extLst>
                <a:ext uri="{63B3BB69-23CF-44E3-9099-C40C66FF867C}">
                  <a14:compatExt spid="_x0000_s14958"/>
                </a:ext>
                <a:ext uri="{FF2B5EF4-FFF2-40B4-BE49-F238E27FC236}">
                  <a16:creationId xmlns:a16="http://schemas.microsoft.com/office/drawing/2014/main" id="{00000000-0008-0000-0500-00006E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99</xdr:row>
          <xdr:rowOff>0</xdr:rowOff>
        </xdr:from>
        <xdr:to>
          <xdr:col>5</xdr:col>
          <xdr:colOff>142875</xdr:colOff>
          <xdr:row>100</xdr:row>
          <xdr:rowOff>38100</xdr:rowOff>
        </xdr:to>
        <xdr:sp macro="" textlink="">
          <xdr:nvSpPr>
            <xdr:cNvPr id="14963" name="checkbox_E108" hidden="1">
              <a:extLst>
                <a:ext uri="{63B3BB69-23CF-44E3-9099-C40C66FF867C}">
                  <a14:compatExt spid="_x0000_s14963"/>
                </a:ext>
                <a:ext uri="{FF2B5EF4-FFF2-40B4-BE49-F238E27FC236}">
                  <a16:creationId xmlns:a16="http://schemas.microsoft.com/office/drawing/2014/main" id="{00000000-0008-0000-0500-000073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100</xdr:row>
          <xdr:rowOff>0</xdr:rowOff>
        </xdr:from>
        <xdr:to>
          <xdr:col>5</xdr:col>
          <xdr:colOff>142875</xdr:colOff>
          <xdr:row>101</xdr:row>
          <xdr:rowOff>0</xdr:rowOff>
        </xdr:to>
        <xdr:sp macro="" textlink="">
          <xdr:nvSpPr>
            <xdr:cNvPr id="14964" name="checkbox_E109" hidden="1">
              <a:extLst>
                <a:ext uri="{63B3BB69-23CF-44E3-9099-C40C66FF867C}">
                  <a14:compatExt spid="_x0000_s14964"/>
                </a:ext>
                <a:ext uri="{FF2B5EF4-FFF2-40B4-BE49-F238E27FC236}">
                  <a16:creationId xmlns:a16="http://schemas.microsoft.com/office/drawing/2014/main" id="{00000000-0008-0000-0500-000074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102</xdr:row>
          <xdr:rowOff>0</xdr:rowOff>
        </xdr:from>
        <xdr:to>
          <xdr:col>5</xdr:col>
          <xdr:colOff>142875</xdr:colOff>
          <xdr:row>103</xdr:row>
          <xdr:rowOff>0</xdr:rowOff>
        </xdr:to>
        <xdr:sp macro="" textlink="">
          <xdr:nvSpPr>
            <xdr:cNvPr id="14969" name="checkbox_E114" hidden="1">
              <a:extLst>
                <a:ext uri="{63B3BB69-23CF-44E3-9099-C40C66FF867C}">
                  <a14:compatExt spid="_x0000_s14969"/>
                </a:ext>
                <a:ext uri="{FF2B5EF4-FFF2-40B4-BE49-F238E27FC236}">
                  <a16:creationId xmlns:a16="http://schemas.microsoft.com/office/drawing/2014/main" id="{00000000-0008-0000-0500-000079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105</xdr:row>
          <xdr:rowOff>0</xdr:rowOff>
        </xdr:from>
        <xdr:to>
          <xdr:col>5</xdr:col>
          <xdr:colOff>142875</xdr:colOff>
          <xdr:row>106</xdr:row>
          <xdr:rowOff>0</xdr:rowOff>
        </xdr:to>
        <xdr:sp macro="" textlink="">
          <xdr:nvSpPr>
            <xdr:cNvPr id="14972" name="checkbox_E117" hidden="1">
              <a:extLst>
                <a:ext uri="{63B3BB69-23CF-44E3-9099-C40C66FF867C}">
                  <a14:compatExt spid="_x0000_s14972"/>
                </a:ext>
                <a:ext uri="{FF2B5EF4-FFF2-40B4-BE49-F238E27FC236}">
                  <a16:creationId xmlns:a16="http://schemas.microsoft.com/office/drawing/2014/main" id="{00000000-0008-0000-0500-00007C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98</xdr:row>
          <xdr:rowOff>0</xdr:rowOff>
        </xdr:from>
        <xdr:to>
          <xdr:col>3</xdr:col>
          <xdr:colOff>0</xdr:colOff>
          <xdr:row>99</xdr:row>
          <xdr:rowOff>0</xdr:rowOff>
        </xdr:to>
        <xdr:sp macro="" textlink="">
          <xdr:nvSpPr>
            <xdr:cNvPr id="14973" name="checkbox_C99" hidden="1">
              <a:extLst>
                <a:ext uri="{63B3BB69-23CF-44E3-9099-C40C66FF867C}">
                  <a14:compatExt spid="_x0000_s14973"/>
                </a:ext>
                <a:ext uri="{FF2B5EF4-FFF2-40B4-BE49-F238E27FC236}">
                  <a16:creationId xmlns:a16="http://schemas.microsoft.com/office/drawing/2014/main" id="{00000000-0008-0000-0500-00007D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98</xdr:row>
          <xdr:rowOff>0</xdr:rowOff>
        </xdr:from>
        <xdr:to>
          <xdr:col>4</xdr:col>
          <xdr:colOff>0</xdr:colOff>
          <xdr:row>99</xdr:row>
          <xdr:rowOff>0</xdr:rowOff>
        </xdr:to>
        <xdr:sp macro="" textlink="">
          <xdr:nvSpPr>
            <xdr:cNvPr id="14974" name="checkbox_D99" hidden="1">
              <a:extLst>
                <a:ext uri="{63B3BB69-23CF-44E3-9099-C40C66FF867C}">
                  <a14:compatExt spid="_x0000_s14974"/>
                </a:ext>
                <a:ext uri="{FF2B5EF4-FFF2-40B4-BE49-F238E27FC236}">
                  <a16:creationId xmlns:a16="http://schemas.microsoft.com/office/drawing/2014/main" id="{00000000-0008-0000-0500-00007E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98</xdr:row>
          <xdr:rowOff>0</xdr:rowOff>
        </xdr:from>
        <xdr:to>
          <xdr:col>5</xdr:col>
          <xdr:colOff>0</xdr:colOff>
          <xdr:row>99</xdr:row>
          <xdr:rowOff>0</xdr:rowOff>
        </xdr:to>
        <xdr:sp macro="" textlink="">
          <xdr:nvSpPr>
            <xdr:cNvPr id="14975" name="checkbox_E99" hidden="1">
              <a:extLst>
                <a:ext uri="{63B3BB69-23CF-44E3-9099-C40C66FF867C}">
                  <a14:compatExt spid="_x0000_s14975"/>
                </a:ext>
                <a:ext uri="{FF2B5EF4-FFF2-40B4-BE49-F238E27FC236}">
                  <a16:creationId xmlns:a16="http://schemas.microsoft.com/office/drawing/2014/main" id="{00000000-0008-0000-0500-00007F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110</xdr:row>
          <xdr:rowOff>0</xdr:rowOff>
        </xdr:from>
        <xdr:to>
          <xdr:col>3</xdr:col>
          <xdr:colOff>142875</xdr:colOff>
          <xdr:row>111</xdr:row>
          <xdr:rowOff>0</xdr:rowOff>
        </xdr:to>
        <xdr:sp macro="" textlink="">
          <xdr:nvSpPr>
            <xdr:cNvPr id="14976" name="checkbox_C42" hidden="1">
              <a:extLst>
                <a:ext uri="{63B3BB69-23CF-44E3-9099-C40C66FF867C}">
                  <a14:compatExt spid="_x0000_s14976"/>
                </a:ext>
                <a:ext uri="{FF2B5EF4-FFF2-40B4-BE49-F238E27FC236}">
                  <a16:creationId xmlns:a16="http://schemas.microsoft.com/office/drawing/2014/main" id="{00000000-0008-0000-0500-000080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111</xdr:row>
          <xdr:rowOff>0</xdr:rowOff>
        </xdr:from>
        <xdr:to>
          <xdr:col>3</xdr:col>
          <xdr:colOff>142875</xdr:colOff>
          <xdr:row>112</xdr:row>
          <xdr:rowOff>0</xdr:rowOff>
        </xdr:to>
        <xdr:sp macro="" textlink="">
          <xdr:nvSpPr>
            <xdr:cNvPr id="14977" name="Check Box 641" hidden="1">
              <a:extLst>
                <a:ext uri="{63B3BB69-23CF-44E3-9099-C40C66FF867C}">
                  <a14:compatExt spid="_x0000_s14977"/>
                </a:ext>
                <a:ext uri="{FF2B5EF4-FFF2-40B4-BE49-F238E27FC236}">
                  <a16:creationId xmlns:a16="http://schemas.microsoft.com/office/drawing/2014/main" id="{00000000-0008-0000-0500-000081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112</xdr:row>
          <xdr:rowOff>0</xdr:rowOff>
        </xdr:from>
        <xdr:to>
          <xdr:col>3</xdr:col>
          <xdr:colOff>142875</xdr:colOff>
          <xdr:row>113</xdr:row>
          <xdr:rowOff>0</xdr:rowOff>
        </xdr:to>
        <xdr:sp macro="" textlink="">
          <xdr:nvSpPr>
            <xdr:cNvPr id="14978" name="Check Box 642" hidden="1">
              <a:extLst>
                <a:ext uri="{63B3BB69-23CF-44E3-9099-C40C66FF867C}">
                  <a14:compatExt spid="_x0000_s14978"/>
                </a:ext>
                <a:ext uri="{FF2B5EF4-FFF2-40B4-BE49-F238E27FC236}">
                  <a16:creationId xmlns:a16="http://schemas.microsoft.com/office/drawing/2014/main" id="{00000000-0008-0000-0500-000082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113</xdr:row>
          <xdr:rowOff>0</xdr:rowOff>
        </xdr:from>
        <xdr:to>
          <xdr:col>3</xdr:col>
          <xdr:colOff>142875</xdr:colOff>
          <xdr:row>114</xdr:row>
          <xdr:rowOff>0</xdr:rowOff>
        </xdr:to>
        <xdr:sp macro="" textlink="">
          <xdr:nvSpPr>
            <xdr:cNvPr id="14979" name="Check Box 643" hidden="1">
              <a:extLst>
                <a:ext uri="{63B3BB69-23CF-44E3-9099-C40C66FF867C}">
                  <a14:compatExt spid="_x0000_s14979"/>
                </a:ext>
                <a:ext uri="{FF2B5EF4-FFF2-40B4-BE49-F238E27FC236}">
                  <a16:creationId xmlns:a16="http://schemas.microsoft.com/office/drawing/2014/main" id="{00000000-0008-0000-0500-000083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114</xdr:row>
          <xdr:rowOff>0</xdr:rowOff>
        </xdr:from>
        <xdr:to>
          <xdr:col>3</xdr:col>
          <xdr:colOff>142875</xdr:colOff>
          <xdr:row>115</xdr:row>
          <xdr:rowOff>0</xdr:rowOff>
        </xdr:to>
        <xdr:sp macro="" textlink="">
          <xdr:nvSpPr>
            <xdr:cNvPr id="14980" name="Check Box 644" hidden="1">
              <a:extLst>
                <a:ext uri="{63B3BB69-23CF-44E3-9099-C40C66FF867C}">
                  <a14:compatExt spid="_x0000_s14980"/>
                </a:ext>
                <a:ext uri="{FF2B5EF4-FFF2-40B4-BE49-F238E27FC236}">
                  <a16:creationId xmlns:a16="http://schemas.microsoft.com/office/drawing/2014/main" id="{00000000-0008-0000-0500-000084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115</xdr:row>
          <xdr:rowOff>0</xdr:rowOff>
        </xdr:from>
        <xdr:to>
          <xdr:col>3</xdr:col>
          <xdr:colOff>142875</xdr:colOff>
          <xdr:row>116</xdr:row>
          <xdr:rowOff>0</xdr:rowOff>
        </xdr:to>
        <xdr:sp macro="" textlink="">
          <xdr:nvSpPr>
            <xdr:cNvPr id="14981" name="checkbox_C47" hidden="1">
              <a:extLst>
                <a:ext uri="{63B3BB69-23CF-44E3-9099-C40C66FF867C}">
                  <a14:compatExt spid="_x0000_s14981"/>
                </a:ext>
                <a:ext uri="{FF2B5EF4-FFF2-40B4-BE49-F238E27FC236}">
                  <a16:creationId xmlns:a16="http://schemas.microsoft.com/office/drawing/2014/main" id="{00000000-0008-0000-0500-000085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116</xdr:row>
          <xdr:rowOff>0</xdr:rowOff>
        </xdr:from>
        <xdr:to>
          <xdr:col>3</xdr:col>
          <xdr:colOff>142875</xdr:colOff>
          <xdr:row>117</xdr:row>
          <xdr:rowOff>0</xdr:rowOff>
        </xdr:to>
        <xdr:sp macro="" textlink="">
          <xdr:nvSpPr>
            <xdr:cNvPr id="14982" name="checkbox_C48" hidden="1">
              <a:extLst>
                <a:ext uri="{63B3BB69-23CF-44E3-9099-C40C66FF867C}">
                  <a14:compatExt spid="_x0000_s14982"/>
                </a:ext>
                <a:ext uri="{FF2B5EF4-FFF2-40B4-BE49-F238E27FC236}">
                  <a16:creationId xmlns:a16="http://schemas.microsoft.com/office/drawing/2014/main" id="{00000000-0008-0000-0500-000086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117</xdr:row>
          <xdr:rowOff>0</xdr:rowOff>
        </xdr:from>
        <xdr:to>
          <xdr:col>3</xdr:col>
          <xdr:colOff>142875</xdr:colOff>
          <xdr:row>118</xdr:row>
          <xdr:rowOff>76200</xdr:rowOff>
        </xdr:to>
        <xdr:sp macro="" textlink="">
          <xdr:nvSpPr>
            <xdr:cNvPr id="14983" name="Check Box 647" hidden="1">
              <a:extLst>
                <a:ext uri="{63B3BB69-23CF-44E3-9099-C40C66FF867C}">
                  <a14:compatExt spid="_x0000_s14983"/>
                </a:ext>
                <a:ext uri="{FF2B5EF4-FFF2-40B4-BE49-F238E27FC236}">
                  <a16:creationId xmlns:a16="http://schemas.microsoft.com/office/drawing/2014/main" id="{00000000-0008-0000-0500-000087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118</xdr:row>
          <xdr:rowOff>0</xdr:rowOff>
        </xdr:from>
        <xdr:to>
          <xdr:col>3</xdr:col>
          <xdr:colOff>142875</xdr:colOff>
          <xdr:row>119</xdr:row>
          <xdr:rowOff>0</xdr:rowOff>
        </xdr:to>
        <xdr:sp macro="" textlink="">
          <xdr:nvSpPr>
            <xdr:cNvPr id="14984" name="Check Box 648" hidden="1">
              <a:extLst>
                <a:ext uri="{63B3BB69-23CF-44E3-9099-C40C66FF867C}">
                  <a14:compatExt spid="_x0000_s14984"/>
                </a:ext>
                <a:ext uri="{FF2B5EF4-FFF2-40B4-BE49-F238E27FC236}">
                  <a16:creationId xmlns:a16="http://schemas.microsoft.com/office/drawing/2014/main" id="{00000000-0008-0000-0500-000088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110</xdr:row>
          <xdr:rowOff>0</xdr:rowOff>
        </xdr:from>
        <xdr:to>
          <xdr:col>4</xdr:col>
          <xdr:colOff>0</xdr:colOff>
          <xdr:row>111</xdr:row>
          <xdr:rowOff>0</xdr:rowOff>
        </xdr:to>
        <xdr:sp macro="" textlink="">
          <xdr:nvSpPr>
            <xdr:cNvPr id="14985" name="checkbox_D42" hidden="1">
              <a:extLst>
                <a:ext uri="{63B3BB69-23CF-44E3-9099-C40C66FF867C}">
                  <a14:compatExt spid="_x0000_s14985"/>
                </a:ext>
                <a:ext uri="{FF2B5EF4-FFF2-40B4-BE49-F238E27FC236}">
                  <a16:creationId xmlns:a16="http://schemas.microsoft.com/office/drawing/2014/main" id="{00000000-0008-0000-0500-000089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111</xdr:row>
          <xdr:rowOff>0</xdr:rowOff>
        </xdr:from>
        <xdr:to>
          <xdr:col>4</xdr:col>
          <xdr:colOff>0</xdr:colOff>
          <xdr:row>112</xdr:row>
          <xdr:rowOff>0</xdr:rowOff>
        </xdr:to>
        <xdr:sp macro="" textlink="">
          <xdr:nvSpPr>
            <xdr:cNvPr id="14986" name="Check Box 650" hidden="1">
              <a:extLst>
                <a:ext uri="{63B3BB69-23CF-44E3-9099-C40C66FF867C}">
                  <a14:compatExt spid="_x0000_s14986"/>
                </a:ext>
                <a:ext uri="{FF2B5EF4-FFF2-40B4-BE49-F238E27FC236}">
                  <a16:creationId xmlns:a16="http://schemas.microsoft.com/office/drawing/2014/main" id="{00000000-0008-0000-0500-00008A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112</xdr:row>
          <xdr:rowOff>0</xdr:rowOff>
        </xdr:from>
        <xdr:to>
          <xdr:col>4</xdr:col>
          <xdr:colOff>0</xdr:colOff>
          <xdr:row>113</xdr:row>
          <xdr:rowOff>0</xdr:rowOff>
        </xdr:to>
        <xdr:sp macro="" textlink="">
          <xdr:nvSpPr>
            <xdr:cNvPr id="14987" name="Check Box 651" hidden="1">
              <a:extLst>
                <a:ext uri="{63B3BB69-23CF-44E3-9099-C40C66FF867C}">
                  <a14:compatExt spid="_x0000_s14987"/>
                </a:ext>
                <a:ext uri="{FF2B5EF4-FFF2-40B4-BE49-F238E27FC236}">
                  <a16:creationId xmlns:a16="http://schemas.microsoft.com/office/drawing/2014/main" id="{00000000-0008-0000-0500-00008B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113</xdr:row>
          <xdr:rowOff>0</xdr:rowOff>
        </xdr:from>
        <xdr:to>
          <xdr:col>4</xdr:col>
          <xdr:colOff>0</xdr:colOff>
          <xdr:row>114</xdr:row>
          <xdr:rowOff>0</xdr:rowOff>
        </xdr:to>
        <xdr:sp macro="" textlink="">
          <xdr:nvSpPr>
            <xdr:cNvPr id="14988" name="Check Box 652" hidden="1">
              <a:extLst>
                <a:ext uri="{63B3BB69-23CF-44E3-9099-C40C66FF867C}">
                  <a14:compatExt spid="_x0000_s14988"/>
                </a:ext>
                <a:ext uri="{FF2B5EF4-FFF2-40B4-BE49-F238E27FC236}">
                  <a16:creationId xmlns:a16="http://schemas.microsoft.com/office/drawing/2014/main" id="{00000000-0008-0000-0500-00008C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114</xdr:row>
          <xdr:rowOff>0</xdr:rowOff>
        </xdr:from>
        <xdr:to>
          <xdr:col>4</xdr:col>
          <xdr:colOff>0</xdr:colOff>
          <xdr:row>115</xdr:row>
          <xdr:rowOff>0</xdr:rowOff>
        </xdr:to>
        <xdr:sp macro="" textlink="">
          <xdr:nvSpPr>
            <xdr:cNvPr id="14989" name="Check Box 653" hidden="1">
              <a:extLst>
                <a:ext uri="{63B3BB69-23CF-44E3-9099-C40C66FF867C}">
                  <a14:compatExt spid="_x0000_s14989"/>
                </a:ext>
                <a:ext uri="{FF2B5EF4-FFF2-40B4-BE49-F238E27FC236}">
                  <a16:creationId xmlns:a16="http://schemas.microsoft.com/office/drawing/2014/main" id="{00000000-0008-0000-0500-00008D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115</xdr:row>
          <xdr:rowOff>0</xdr:rowOff>
        </xdr:from>
        <xdr:to>
          <xdr:col>4</xdr:col>
          <xdr:colOff>0</xdr:colOff>
          <xdr:row>116</xdr:row>
          <xdr:rowOff>0</xdr:rowOff>
        </xdr:to>
        <xdr:sp macro="" textlink="">
          <xdr:nvSpPr>
            <xdr:cNvPr id="14990" name="checkbox_D47" hidden="1">
              <a:extLst>
                <a:ext uri="{63B3BB69-23CF-44E3-9099-C40C66FF867C}">
                  <a14:compatExt spid="_x0000_s14990"/>
                </a:ext>
                <a:ext uri="{FF2B5EF4-FFF2-40B4-BE49-F238E27FC236}">
                  <a16:creationId xmlns:a16="http://schemas.microsoft.com/office/drawing/2014/main" id="{00000000-0008-0000-0500-00008E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116</xdr:row>
          <xdr:rowOff>0</xdr:rowOff>
        </xdr:from>
        <xdr:to>
          <xdr:col>4</xdr:col>
          <xdr:colOff>0</xdr:colOff>
          <xdr:row>117</xdr:row>
          <xdr:rowOff>0</xdr:rowOff>
        </xdr:to>
        <xdr:sp macro="" textlink="">
          <xdr:nvSpPr>
            <xdr:cNvPr id="14991" name="checkbox_D48" hidden="1">
              <a:extLst>
                <a:ext uri="{63B3BB69-23CF-44E3-9099-C40C66FF867C}">
                  <a14:compatExt spid="_x0000_s14991"/>
                </a:ext>
                <a:ext uri="{FF2B5EF4-FFF2-40B4-BE49-F238E27FC236}">
                  <a16:creationId xmlns:a16="http://schemas.microsoft.com/office/drawing/2014/main" id="{00000000-0008-0000-0500-00008F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117</xdr:row>
          <xdr:rowOff>0</xdr:rowOff>
        </xdr:from>
        <xdr:to>
          <xdr:col>4</xdr:col>
          <xdr:colOff>0</xdr:colOff>
          <xdr:row>118</xdr:row>
          <xdr:rowOff>76200</xdr:rowOff>
        </xdr:to>
        <xdr:sp macro="" textlink="">
          <xdr:nvSpPr>
            <xdr:cNvPr id="14992" name="Check Box 656" hidden="1">
              <a:extLst>
                <a:ext uri="{63B3BB69-23CF-44E3-9099-C40C66FF867C}">
                  <a14:compatExt spid="_x0000_s14992"/>
                </a:ext>
                <a:ext uri="{FF2B5EF4-FFF2-40B4-BE49-F238E27FC236}">
                  <a16:creationId xmlns:a16="http://schemas.microsoft.com/office/drawing/2014/main" id="{00000000-0008-0000-0500-000090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118</xdr:row>
          <xdr:rowOff>0</xdr:rowOff>
        </xdr:from>
        <xdr:to>
          <xdr:col>4</xdr:col>
          <xdr:colOff>0</xdr:colOff>
          <xdr:row>119</xdr:row>
          <xdr:rowOff>0</xdr:rowOff>
        </xdr:to>
        <xdr:sp macro="" textlink="">
          <xdr:nvSpPr>
            <xdr:cNvPr id="14993" name="Check Box 657" hidden="1">
              <a:extLst>
                <a:ext uri="{63B3BB69-23CF-44E3-9099-C40C66FF867C}">
                  <a14:compatExt spid="_x0000_s14993"/>
                </a:ext>
                <a:ext uri="{FF2B5EF4-FFF2-40B4-BE49-F238E27FC236}">
                  <a16:creationId xmlns:a16="http://schemas.microsoft.com/office/drawing/2014/main" id="{00000000-0008-0000-0500-000091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5</xdr:col>
          <xdr:colOff>0</xdr:colOff>
          <xdr:row>111</xdr:row>
          <xdr:rowOff>0</xdr:rowOff>
        </xdr:to>
        <xdr:sp macro="" textlink="">
          <xdr:nvSpPr>
            <xdr:cNvPr id="14994" name="checkbox_E42" hidden="1">
              <a:extLst>
                <a:ext uri="{63B3BB69-23CF-44E3-9099-C40C66FF867C}">
                  <a14:compatExt spid="_x0000_s14994"/>
                </a:ext>
                <a:ext uri="{FF2B5EF4-FFF2-40B4-BE49-F238E27FC236}">
                  <a16:creationId xmlns:a16="http://schemas.microsoft.com/office/drawing/2014/main" id="{00000000-0008-0000-0500-000092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5</xdr:col>
          <xdr:colOff>0</xdr:colOff>
          <xdr:row>112</xdr:row>
          <xdr:rowOff>0</xdr:rowOff>
        </xdr:to>
        <xdr:sp macro="" textlink="">
          <xdr:nvSpPr>
            <xdr:cNvPr id="14995" name="Check Box 659" hidden="1">
              <a:extLst>
                <a:ext uri="{63B3BB69-23CF-44E3-9099-C40C66FF867C}">
                  <a14:compatExt spid="_x0000_s14995"/>
                </a:ext>
                <a:ext uri="{FF2B5EF4-FFF2-40B4-BE49-F238E27FC236}">
                  <a16:creationId xmlns:a16="http://schemas.microsoft.com/office/drawing/2014/main" id="{00000000-0008-0000-0500-000093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5</xdr:col>
          <xdr:colOff>0</xdr:colOff>
          <xdr:row>113</xdr:row>
          <xdr:rowOff>0</xdr:rowOff>
        </xdr:to>
        <xdr:sp macro="" textlink="">
          <xdr:nvSpPr>
            <xdr:cNvPr id="14996" name="Check Box 660" hidden="1">
              <a:extLst>
                <a:ext uri="{63B3BB69-23CF-44E3-9099-C40C66FF867C}">
                  <a14:compatExt spid="_x0000_s14996"/>
                </a:ext>
                <a:ext uri="{FF2B5EF4-FFF2-40B4-BE49-F238E27FC236}">
                  <a16:creationId xmlns:a16="http://schemas.microsoft.com/office/drawing/2014/main" id="{00000000-0008-0000-0500-000094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0</xdr:rowOff>
        </xdr:from>
        <xdr:to>
          <xdr:col>5</xdr:col>
          <xdr:colOff>0</xdr:colOff>
          <xdr:row>114</xdr:row>
          <xdr:rowOff>0</xdr:rowOff>
        </xdr:to>
        <xdr:sp macro="" textlink="">
          <xdr:nvSpPr>
            <xdr:cNvPr id="14997" name="Check Box 661" hidden="1">
              <a:extLst>
                <a:ext uri="{63B3BB69-23CF-44E3-9099-C40C66FF867C}">
                  <a14:compatExt spid="_x0000_s14997"/>
                </a:ext>
                <a:ext uri="{FF2B5EF4-FFF2-40B4-BE49-F238E27FC236}">
                  <a16:creationId xmlns:a16="http://schemas.microsoft.com/office/drawing/2014/main" id="{00000000-0008-0000-0500-000095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0</xdr:rowOff>
        </xdr:from>
        <xdr:to>
          <xdr:col>5</xdr:col>
          <xdr:colOff>0</xdr:colOff>
          <xdr:row>115</xdr:row>
          <xdr:rowOff>0</xdr:rowOff>
        </xdr:to>
        <xdr:sp macro="" textlink="">
          <xdr:nvSpPr>
            <xdr:cNvPr id="14998" name="Check Box 662" hidden="1">
              <a:extLst>
                <a:ext uri="{63B3BB69-23CF-44E3-9099-C40C66FF867C}">
                  <a14:compatExt spid="_x0000_s14998"/>
                </a:ext>
                <a:ext uri="{FF2B5EF4-FFF2-40B4-BE49-F238E27FC236}">
                  <a16:creationId xmlns:a16="http://schemas.microsoft.com/office/drawing/2014/main" id="{00000000-0008-0000-0500-000096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0</xdr:rowOff>
        </xdr:from>
        <xdr:to>
          <xdr:col>5</xdr:col>
          <xdr:colOff>0</xdr:colOff>
          <xdr:row>116</xdr:row>
          <xdr:rowOff>0</xdr:rowOff>
        </xdr:to>
        <xdr:sp macro="" textlink="">
          <xdr:nvSpPr>
            <xdr:cNvPr id="14999" name="checkbox_E47" hidden="1">
              <a:extLst>
                <a:ext uri="{63B3BB69-23CF-44E3-9099-C40C66FF867C}">
                  <a14:compatExt spid="_x0000_s14999"/>
                </a:ext>
                <a:ext uri="{FF2B5EF4-FFF2-40B4-BE49-F238E27FC236}">
                  <a16:creationId xmlns:a16="http://schemas.microsoft.com/office/drawing/2014/main" id="{00000000-0008-0000-0500-000097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0</xdr:rowOff>
        </xdr:from>
        <xdr:to>
          <xdr:col>5</xdr:col>
          <xdr:colOff>0</xdr:colOff>
          <xdr:row>117</xdr:row>
          <xdr:rowOff>0</xdr:rowOff>
        </xdr:to>
        <xdr:sp macro="" textlink="">
          <xdr:nvSpPr>
            <xdr:cNvPr id="15000" name="checkbox_E48" hidden="1">
              <a:extLst>
                <a:ext uri="{63B3BB69-23CF-44E3-9099-C40C66FF867C}">
                  <a14:compatExt spid="_x0000_s15000"/>
                </a:ext>
                <a:ext uri="{FF2B5EF4-FFF2-40B4-BE49-F238E27FC236}">
                  <a16:creationId xmlns:a16="http://schemas.microsoft.com/office/drawing/2014/main" id="{00000000-0008-0000-0500-000098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117</xdr:row>
          <xdr:rowOff>0</xdr:rowOff>
        </xdr:from>
        <xdr:to>
          <xdr:col>5</xdr:col>
          <xdr:colOff>0</xdr:colOff>
          <xdr:row>118</xdr:row>
          <xdr:rowOff>76200</xdr:rowOff>
        </xdr:to>
        <xdr:sp macro="" textlink="">
          <xdr:nvSpPr>
            <xdr:cNvPr id="15001" name="Check Box 665" hidden="1">
              <a:extLst>
                <a:ext uri="{63B3BB69-23CF-44E3-9099-C40C66FF867C}">
                  <a14:compatExt spid="_x0000_s15001"/>
                </a:ext>
                <a:ext uri="{FF2B5EF4-FFF2-40B4-BE49-F238E27FC236}">
                  <a16:creationId xmlns:a16="http://schemas.microsoft.com/office/drawing/2014/main" id="{00000000-0008-0000-0500-000099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0</xdr:rowOff>
        </xdr:from>
        <xdr:to>
          <xdr:col>5</xdr:col>
          <xdr:colOff>0</xdr:colOff>
          <xdr:row>119</xdr:row>
          <xdr:rowOff>0</xdr:rowOff>
        </xdr:to>
        <xdr:sp macro="" textlink="">
          <xdr:nvSpPr>
            <xdr:cNvPr id="15002" name="Check Box 666" hidden="1">
              <a:extLst>
                <a:ext uri="{63B3BB69-23CF-44E3-9099-C40C66FF867C}">
                  <a14:compatExt spid="_x0000_s15002"/>
                </a:ext>
                <a:ext uri="{FF2B5EF4-FFF2-40B4-BE49-F238E27FC236}">
                  <a16:creationId xmlns:a16="http://schemas.microsoft.com/office/drawing/2014/main" id="{00000000-0008-0000-0500-00009A3A0000}"/>
                </a:ext>
              </a:extLst>
            </xdr:cNvPr>
            <xdr:cNvSpPr/>
          </xdr:nvSpPr>
          <xdr:spPr bwMode="auto">
            <a:xfrm>
              <a:off x="0" y="0"/>
              <a:ext cx="0" cy="0"/>
            </a:xfrm>
            <a:prstGeom prst="rect">
              <a:avLst/>
            </a:prstGeom>
            <a:noFill/>
            <a:ln>
              <a:noFill/>
            </a:ln>
            <a:extLst>
              <a:ext uri="{909E8E84-426E-40DD-AFC4-6F175D3DCCD1}">
                <a14:hiddenFill>
                  <a:solidFill>
                    <a:srgbClr val="000000"/>
                  </a:solidFill>
                </a14:hiddenFill>
              </a:ext>
              <a:ext uri="{91240B29-F687-4F45-9708-019B960494DF}">
                <a14:hiddenLine w="9525">
                  <a:solidFill>
                    <a:srgbClr val="FFFFFF"/>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12</xdr:col>
      <xdr:colOff>406977</xdr:colOff>
      <xdr:row>249</xdr:row>
      <xdr:rowOff>147205</xdr:rowOff>
    </xdr:from>
    <xdr:ext cx="184731" cy="264560"/>
    <xdr:sp macro="" textlink="">
      <xdr:nvSpPr>
        <xdr:cNvPr id="358" name="TextBox 357">
          <a:extLst>
            <a:ext uri="{FF2B5EF4-FFF2-40B4-BE49-F238E27FC236}">
              <a16:creationId xmlns:a16="http://schemas.microsoft.com/office/drawing/2014/main" id="{00000000-0008-0000-0600-000066010000}"/>
            </a:ext>
          </a:extLst>
        </xdr:cNvPr>
        <xdr:cNvSpPr txBox="1"/>
      </xdr:nvSpPr>
      <xdr:spPr>
        <a:xfrm>
          <a:off x="14224577" y="907617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342900</xdr:colOff>
          <xdr:row>2</xdr:row>
          <xdr:rowOff>561975</xdr:rowOff>
        </xdr:from>
        <xdr:to>
          <xdr:col>3</xdr:col>
          <xdr:colOff>561975</xdr:colOff>
          <xdr:row>4</xdr:row>
          <xdr:rowOff>0</xdr:rowOff>
        </xdr:to>
        <xdr:sp macro="" textlink="">
          <xdr:nvSpPr>
            <xdr:cNvPr id="59393" name="Check Box 1" hidden="1">
              <a:extLst>
                <a:ext uri="{63B3BB69-23CF-44E3-9099-C40C66FF867C}">
                  <a14:compatExt spid="_x0000_s59393"/>
                </a:ext>
                <a:ext uri="{FF2B5EF4-FFF2-40B4-BE49-F238E27FC236}">
                  <a16:creationId xmlns:a16="http://schemas.microsoft.com/office/drawing/2014/main" id="{00000000-0008-0000-0A00-000001E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persons/person.xml><?xml version="1.0" encoding="utf-8"?>
<personList xmlns="http://schemas.microsoft.com/office/spreadsheetml/2018/threadedcomments" xmlns:x="http://schemas.openxmlformats.org/spreadsheetml/2006/main">
  <person displayName="Susan Zartman" id="{E0065C9D-51BE-FE4F-AF38-5A472A55C867}" userId="2e88e26badc35d3a" providerId="Windows Live"/>
  <person displayName="Kuhn, Scott" id="{52A0FAE2-7077-3B4C-A416-55A5DE39C496}" userId="S::scott.kuhn@hq.doe.gov::e75098eb-5e4c-4270-88d5-9f8e8ef576cb" providerId="AD"/>
</personList>
</file>

<file path=xl/tables/table1.xml><?xml version="1.0" encoding="utf-8"?>
<table xmlns="http://schemas.openxmlformats.org/spreadsheetml/2006/main" id="1" name="Table1" displayName="Table1" ref="B7:H68" totalsRowShown="0" headerRowDxfId="138" dataDxfId="137">
  <tableColumns count="7">
    <tableColumn id="1" name="Grantee" dataDxfId="136"/>
    <tableColumn id="2" name="Abbreviation" dataDxfId="135"/>
    <tableColumn id="3" name="Program Allocation" dataDxfId="134"/>
    <tableColumn id="4" name="T&amp;TA Allowance" dataDxfId="133"/>
    <tableColumn id="5" name="Total Allocation" dataDxfId="132"/>
    <tableColumn id="6" name="Readiness Fund" dataDxfId="131"/>
    <tableColumn id="7" name="TOTAL Funding" dataDxfId="130">
      <calculatedColumnFormula>SUM(Table1[[#This Row],[Total Allocation]]+Table1[[#This Row],[Readiness Fund]])</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56" dT="2022-12-28T16:52:40.36" personId="{E0065C9D-51BE-FE4F-AF38-5A472A55C867}" id="{44773085-0813-4747-8357-809DBB88A236}">
    <text>There is no ACSI section in the application instructions or WPN. This question should be removed or hidden.</text>
  </threadedComment>
</ThreadedComments>
</file>

<file path=xl/threadedComments/threadedComment2.xml><?xml version="1.0" encoding="utf-8"?>
<ThreadedComments xmlns="http://schemas.microsoft.com/office/spreadsheetml/2018/threadedcomments" xmlns:x="http://schemas.openxmlformats.org/spreadsheetml/2006/main">
  <threadedComment ref="R21" dT="2023-10-23T21:33:16.32" personId="{52A0FAE2-7077-3B4C-A416-55A5DE39C496}" id="{A20997DF-D351-494B-90AA-16D57B06DAB0}">
    <text xml:space="preserve">Conditional highlighting when value is not 100% so that it's reviewed.  WRF allocation should be fully budgeted as WRF.  </text>
  </threadedComment>
</ThreadedComments>
</file>

<file path=xl/worksheets/_rels/sheet1.xml.rels><?xml version="1.0" encoding="UTF-8" standalone="yes"?>
<Relationships xmlns="http://schemas.openxmlformats.org/package/2006/relationships"><Relationship Id="rId117" Type="http://schemas.openxmlformats.org/officeDocument/2006/relationships/ctrlProp" Target="../ctrlProps/ctrlProp93.xml"/><Relationship Id="rId21" Type="http://schemas.openxmlformats.org/officeDocument/2006/relationships/hyperlink" Target="http://www.waptac.org/data/files/Website_docs/Government/Guidance/2014/WAP-Application-Instructions.pdf" TargetMode="External"/><Relationship Id="rId42" Type="http://schemas.openxmlformats.org/officeDocument/2006/relationships/ctrlProp" Target="../ctrlProps/ctrlProp18.xml"/><Relationship Id="rId63" Type="http://schemas.openxmlformats.org/officeDocument/2006/relationships/ctrlProp" Target="../ctrlProps/ctrlProp39.xml"/><Relationship Id="rId84" Type="http://schemas.openxmlformats.org/officeDocument/2006/relationships/ctrlProp" Target="../ctrlProps/ctrlProp60.xml"/><Relationship Id="rId138" Type="http://schemas.openxmlformats.org/officeDocument/2006/relationships/ctrlProp" Target="../ctrlProps/ctrlProp114.xml"/><Relationship Id="rId159" Type="http://schemas.openxmlformats.org/officeDocument/2006/relationships/ctrlProp" Target="../ctrlProps/ctrlProp135.xml"/><Relationship Id="rId170" Type="http://schemas.openxmlformats.org/officeDocument/2006/relationships/ctrlProp" Target="../ctrlProps/ctrlProp146.xml"/><Relationship Id="rId191" Type="http://schemas.openxmlformats.org/officeDocument/2006/relationships/ctrlProp" Target="../ctrlProps/ctrlProp167.xml"/><Relationship Id="rId205" Type="http://schemas.openxmlformats.org/officeDocument/2006/relationships/ctrlProp" Target="../ctrlProps/ctrlProp181.xml"/><Relationship Id="rId107" Type="http://schemas.openxmlformats.org/officeDocument/2006/relationships/ctrlProp" Target="../ctrlProps/ctrlProp83.xml"/><Relationship Id="rId11" Type="http://schemas.openxmlformats.org/officeDocument/2006/relationships/hyperlink" Target="http://www.waptac.org/data/files/website_docs/government/guidance/2014/wap-14-1.pdf" TargetMode="External"/><Relationship Id="rId32" Type="http://schemas.openxmlformats.org/officeDocument/2006/relationships/ctrlProp" Target="../ctrlProps/ctrlProp8.xml"/><Relationship Id="rId53" Type="http://schemas.openxmlformats.org/officeDocument/2006/relationships/ctrlProp" Target="../ctrlProps/ctrlProp29.xml"/><Relationship Id="rId74" Type="http://schemas.openxmlformats.org/officeDocument/2006/relationships/ctrlProp" Target="../ctrlProps/ctrlProp50.xml"/><Relationship Id="rId128" Type="http://schemas.openxmlformats.org/officeDocument/2006/relationships/ctrlProp" Target="../ctrlProps/ctrlProp104.xml"/><Relationship Id="rId149" Type="http://schemas.openxmlformats.org/officeDocument/2006/relationships/ctrlProp" Target="../ctrlProps/ctrlProp125.xml"/><Relationship Id="rId5" Type="http://schemas.openxmlformats.org/officeDocument/2006/relationships/hyperlink" Target="http://www.waptac.org/data/files/website_docs/government/guidance/2012/wpn%2012-5.pdf" TargetMode="External"/><Relationship Id="rId95" Type="http://schemas.openxmlformats.org/officeDocument/2006/relationships/ctrlProp" Target="../ctrlProps/ctrlProp71.xml"/><Relationship Id="rId160" Type="http://schemas.openxmlformats.org/officeDocument/2006/relationships/ctrlProp" Target="../ctrlProps/ctrlProp136.xml"/><Relationship Id="rId181" Type="http://schemas.openxmlformats.org/officeDocument/2006/relationships/ctrlProp" Target="../ctrlProps/ctrlProp157.xml"/><Relationship Id="rId216" Type="http://schemas.openxmlformats.org/officeDocument/2006/relationships/ctrlProp" Target="../ctrlProps/ctrlProp192.xml"/><Relationship Id="rId22" Type="http://schemas.openxmlformats.org/officeDocument/2006/relationships/printerSettings" Target="../printerSettings/printerSettings1.bin"/><Relationship Id="rId43" Type="http://schemas.openxmlformats.org/officeDocument/2006/relationships/ctrlProp" Target="../ctrlProps/ctrlProp19.xml"/><Relationship Id="rId64" Type="http://schemas.openxmlformats.org/officeDocument/2006/relationships/ctrlProp" Target="../ctrlProps/ctrlProp40.xml"/><Relationship Id="rId118" Type="http://schemas.openxmlformats.org/officeDocument/2006/relationships/ctrlProp" Target="../ctrlProps/ctrlProp94.xml"/><Relationship Id="rId139" Type="http://schemas.openxmlformats.org/officeDocument/2006/relationships/ctrlProp" Target="../ctrlProps/ctrlProp115.xml"/><Relationship Id="rId85" Type="http://schemas.openxmlformats.org/officeDocument/2006/relationships/ctrlProp" Target="../ctrlProps/ctrlProp61.xml"/><Relationship Id="rId150" Type="http://schemas.openxmlformats.org/officeDocument/2006/relationships/ctrlProp" Target="../ctrlProps/ctrlProp126.xml"/><Relationship Id="rId171" Type="http://schemas.openxmlformats.org/officeDocument/2006/relationships/ctrlProp" Target="../ctrlProps/ctrlProp147.xml"/><Relationship Id="rId192" Type="http://schemas.openxmlformats.org/officeDocument/2006/relationships/ctrlProp" Target="../ctrlProps/ctrlProp168.xml"/><Relationship Id="rId206" Type="http://schemas.openxmlformats.org/officeDocument/2006/relationships/ctrlProp" Target="../ctrlProps/ctrlProp182.xml"/><Relationship Id="rId12" Type="http://schemas.openxmlformats.org/officeDocument/2006/relationships/hyperlink" Target="http://www.waptac.org/data/files/Website_docs/Government/Guidance/2014/WAP-Application-Instructions.pdf" TargetMode="External"/><Relationship Id="rId33" Type="http://schemas.openxmlformats.org/officeDocument/2006/relationships/ctrlProp" Target="../ctrlProps/ctrlProp9.xml"/><Relationship Id="rId108" Type="http://schemas.openxmlformats.org/officeDocument/2006/relationships/ctrlProp" Target="../ctrlProps/ctrlProp84.xml"/><Relationship Id="rId129" Type="http://schemas.openxmlformats.org/officeDocument/2006/relationships/ctrlProp" Target="../ctrlProps/ctrlProp105.xml"/><Relationship Id="rId54" Type="http://schemas.openxmlformats.org/officeDocument/2006/relationships/ctrlProp" Target="../ctrlProps/ctrlProp30.xml"/><Relationship Id="rId75" Type="http://schemas.openxmlformats.org/officeDocument/2006/relationships/ctrlProp" Target="../ctrlProps/ctrlProp51.xml"/><Relationship Id="rId96" Type="http://schemas.openxmlformats.org/officeDocument/2006/relationships/ctrlProp" Target="../ctrlProps/ctrlProp72.xml"/><Relationship Id="rId140" Type="http://schemas.openxmlformats.org/officeDocument/2006/relationships/ctrlProp" Target="../ctrlProps/ctrlProp116.xml"/><Relationship Id="rId161" Type="http://schemas.openxmlformats.org/officeDocument/2006/relationships/ctrlProp" Target="../ctrlProps/ctrlProp137.xml"/><Relationship Id="rId182" Type="http://schemas.openxmlformats.org/officeDocument/2006/relationships/ctrlProp" Target="../ctrlProps/ctrlProp158.xml"/><Relationship Id="rId217" Type="http://schemas.openxmlformats.org/officeDocument/2006/relationships/ctrlProp" Target="../ctrlProps/ctrlProp193.xml"/><Relationship Id="rId6" Type="http://schemas.openxmlformats.org/officeDocument/2006/relationships/hyperlink" Target="http://www.ecfr.gov/cgi-bin/text-idx?c=ecfr&amp;SID=eb548bc9e9ecb44cc2744d8632af2fbd&amp;rgn=div8&amp;view=text&amp;node=10:3.0.1.4.24.0.85.15&amp;idno=10" TargetMode="External"/><Relationship Id="rId23" Type="http://schemas.openxmlformats.org/officeDocument/2006/relationships/drawing" Target="../drawings/drawing1.xml"/><Relationship Id="rId119" Type="http://schemas.openxmlformats.org/officeDocument/2006/relationships/ctrlProp" Target="../ctrlProps/ctrlProp95.xml"/><Relationship Id="rId44" Type="http://schemas.openxmlformats.org/officeDocument/2006/relationships/ctrlProp" Target="../ctrlProps/ctrlProp20.xml"/><Relationship Id="rId65" Type="http://schemas.openxmlformats.org/officeDocument/2006/relationships/ctrlProp" Target="../ctrlProps/ctrlProp41.xml"/><Relationship Id="rId86" Type="http://schemas.openxmlformats.org/officeDocument/2006/relationships/ctrlProp" Target="../ctrlProps/ctrlProp62.xml"/><Relationship Id="rId130" Type="http://schemas.openxmlformats.org/officeDocument/2006/relationships/ctrlProp" Target="../ctrlProps/ctrlProp106.xml"/><Relationship Id="rId151" Type="http://schemas.openxmlformats.org/officeDocument/2006/relationships/ctrlProp" Target="../ctrlProps/ctrlProp127.xml"/><Relationship Id="rId172" Type="http://schemas.openxmlformats.org/officeDocument/2006/relationships/ctrlProp" Target="../ctrlProps/ctrlProp148.xml"/><Relationship Id="rId193" Type="http://schemas.openxmlformats.org/officeDocument/2006/relationships/ctrlProp" Target="../ctrlProps/ctrlProp169.xml"/><Relationship Id="rId207" Type="http://schemas.openxmlformats.org/officeDocument/2006/relationships/ctrlProp" Target="../ctrlProps/ctrlProp183.xml"/><Relationship Id="rId13" Type="http://schemas.openxmlformats.org/officeDocument/2006/relationships/hyperlink" Target="http://www.waptac.org/data/files/Website_docs/Government/Guidance/2014/WAP-Application-Instructions.pdf" TargetMode="External"/><Relationship Id="rId109" Type="http://schemas.openxmlformats.org/officeDocument/2006/relationships/ctrlProp" Target="../ctrlProps/ctrlProp85.xml"/><Relationship Id="rId34" Type="http://schemas.openxmlformats.org/officeDocument/2006/relationships/ctrlProp" Target="../ctrlProps/ctrlProp10.xml"/><Relationship Id="rId55" Type="http://schemas.openxmlformats.org/officeDocument/2006/relationships/ctrlProp" Target="../ctrlProps/ctrlProp31.xml"/><Relationship Id="rId76" Type="http://schemas.openxmlformats.org/officeDocument/2006/relationships/ctrlProp" Target="../ctrlProps/ctrlProp52.xml"/><Relationship Id="rId97" Type="http://schemas.openxmlformats.org/officeDocument/2006/relationships/ctrlProp" Target="../ctrlProps/ctrlProp73.xml"/><Relationship Id="rId120" Type="http://schemas.openxmlformats.org/officeDocument/2006/relationships/ctrlProp" Target="../ctrlProps/ctrlProp96.xml"/><Relationship Id="rId141" Type="http://schemas.openxmlformats.org/officeDocument/2006/relationships/ctrlProp" Target="../ctrlProps/ctrlProp117.xml"/><Relationship Id="rId7" Type="http://schemas.openxmlformats.org/officeDocument/2006/relationships/hyperlink" Target="http://www.ecfr.gov/cgi-bin/text-idx?c=ecfr&amp;SID=eb548bc9e9ecb44cc2744d8632af2fbd&amp;rgn=div8&amp;view=text&amp;node=10:3.0.1.4.24.0.85.15&amp;idno=10" TargetMode="External"/><Relationship Id="rId162" Type="http://schemas.openxmlformats.org/officeDocument/2006/relationships/ctrlProp" Target="../ctrlProps/ctrlProp138.xml"/><Relationship Id="rId183" Type="http://schemas.openxmlformats.org/officeDocument/2006/relationships/ctrlProp" Target="../ctrlProps/ctrlProp159.xml"/><Relationship Id="rId218" Type="http://schemas.openxmlformats.org/officeDocument/2006/relationships/ctrlProp" Target="../ctrlProps/ctrlProp194.xml"/><Relationship Id="rId24" Type="http://schemas.openxmlformats.org/officeDocument/2006/relationships/vmlDrawing" Target="../drawings/vmlDrawing1.vml"/><Relationship Id="rId45" Type="http://schemas.openxmlformats.org/officeDocument/2006/relationships/ctrlProp" Target="../ctrlProps/ctrlProp21.xml"/><Relationship Id="rId66" Type="http://schemas.openxmlformats.org/officeDocument/2006/relationships/ctrlProp" Target="../ctrlProps/ctrlProp42.xml"/><Relationship Id="rId87" Type="http://schemas.openxmlformats.org/officeDocument/2006/relationships/ctrlProp" Target="../ctrlProps/ctrlProp63.xml"/><Relationship Id="rId110" Type="http://schemas.openxmlformats.org/officeDocument/2006/relationships/ctrlProp" Target="../ctrlProps/ctrlProp86.xml"/><Relationship Id="rId131" Type="http://schemas.openxmlformats.org/officeDocument/2006/relationships/ctrlProp" Target="../ctrlProps/ctrlProp107.xml"/><Relationship Id="rId152" Type="http://schemas.openxmlformats.org/officeDocument/2006/relationships/ctrlProp" Target="../ctrlProps/ctrlProp128.xml"/><Relationship Id="rId173" Type="http://schemas.openxmlformats.org/officeDocument/2006/relationships/ctrlProp" Target="../ctrlProps/ctrlProp149.xml"/><Relationship Id="rId194" Type="http://schemas.openxmlformats.org/officeDocument/2006/relationships/ctrlProp" Target="../ctrlProps/ctrlProp170.xml"/><Relationship Id="rId208" Type="http://schemas.openxmlformats.org/officeDocument/2006/relationships/ctrlProp" Target="../ctrlProps/ctrlProp184.xml"/><Relationship Id="rId14" Type="http://schemas.openxmlformats.org/officeDocument/2006/relationships/hyperlink" Target="http://www.waptac.org/data/files/Website_docs/Government/Guidance/2014/WAP-Application-Instructions.pdf" TargetMode="External"/><Relationship Id="rId35" Type="http://schemas.openxmlformats.org/officeDocument/2006/relationships/ctrlProp" Target="../ctrlProps/ctrlProp11.xml"/><Relationship Id="rId56" Type="http://schemas.openxmlformats.org/officeDocument/2006/relationships/ctrlProp" Target="../ctrlProps/ctrlProp32.xml"/><Relationship Id="rId77" Type="http://schemas.openxmlformats.org/officeDocument/2006/relationships/ctrlProp" Target="../ctrlProps/ctrlProp53.xml"/><Relationship Id="rId100" Type="http://schemas.openxmlformats.org/officeDocument/2006/relationships/ctrlProp" Target="../ctrlProps/ctrlProp76.xml"/><Relationship Id="rId8" Type="http://schemas.openxmlformats.org/officeDocument/2006/relationships/hyperlink" Target="http://waptac.org/data/files/website_docs/government/guidance/2012/wpn_12-1.pdf" TargetMode="External"/><Relationship Id="rId51" Type="http://schemas.openxmlformats.org/officeDocument/2006/relationships/ctrlProp" Target="../ctrlProps/ctrlProp27.xml"/><Relationship Id="rId72" Type="http://schemas.openxmlformats.org/officeDocument/2006/relationships/ctrlProp" Target="../ctrlProps/ctrlProp48.xml"/><Relationship Id="rId93" Type="http://schemas.openxmlformats.org/officeDocument/2006/relationships/ctrlProp" Target="../ctrlProps/ctrlProp69.xml"/><Relationship Id="rId98" Type="http://schemas.openxmlformats.org/officeDocument/2006/relationships/ctrlProp" Target="../ctrlProps/ctrlProp74.xml"/><Relationship Id="rId121" Type="http://schemas.openxmlformats.org/officeDocument/2006/relationships/ctrlProp" Target="../ctrlProps/ctrlProp97.xml"/><Relationship Id="rId142" Type="http://schemas.openxmlformats.org/officeDocument/2006/relationships/ctrlProp" Target="../ctrlProps/ctrlProp118.xml"/><Relationship Id="rId163" Type="http://schemas.openxmlformats.org/officeDocument/2006/relationships/ctrlProp" Target="../ctrlProps/ctrlProp139.xml"/><Relationship Id="rId184" Type="http://schemas.openxmlformats.org/officeDocument/2006/relationships/ctrlProp" Target="../ctrlProps/ctrlProp160.xml"/><Relationship Id="rId189" Type="http://schemas.openxmlformats.org/officeDocument/2006/relationships/ctrlProp" Target="../ctrlProps/ctrlProp165.xml"/><Relationship Id="rId219" Type="http://schemas.openxmlformats.org/officeDocument/2006/relationships/ctrlProp" Target="../ctrlProps/ctrlProp195.xml"/><Relationship Id="rId3" Type="http://schemas.openxmlformats.org/officeDocument/2006/relationships/hyperlink" Target="http://www.waptac.org/data/files/website_docs/government/guidance/2012/wpn%2012-5.pdf" TargetMode="External"/><Relationship Id="rId214" Type="http://schemas.openxmlformats.org/officeDocument/2006/relationships/ctrlProp" Target="../ctrlProps/ctrlProp190.xml"/><Relationship Id="rId25" Type="http://schemas.openxmlformats.org/officeDocument/2006/relationships/ctrlProp" Target="../ctrlProps/ctrlProp1.xml"/><Relationship Id="rId46" Type="http://schemas.openxmlformats.org/officeDocument/2006/relationships/ctrlProp" Target="../ctrlProps/ctrlProp22.xml"/><Relationship Id="rId67" Type="http://schemas.openxmlformats.org/officeDocument/2006/relationships/ctrlProp" Target="../ctrlProps/ctrlProp43.xml"/><Relationship Id="rId116" Type="http://schemas.openxmlformats.org/officeDocument/2006/relationships/ctrlProp" Target="../ctrlProps/ctrlProp92.xml"/><Relationship Id="rId137" Type="http://schemas.openxmlformats.org/officeDocument/2006/relationships/ctrlProp" Target="../ctrlProps/ctrlProp113.xml"/><Relationship Id="rId158" Type="http://schemas.openxmlformats.org/officeDocument/2006/relationships/ctrlProp" Target="../ctrlProps/ctrlProp134.xml"/><Relationship Id="rId20" Type="http://schemas.openxmlformats.org/officeDocument/2006/relationships/hyperlink" Target="http://waptac.org/data/files/website_docs/government/guidance/2010/wpn%2010-12%20historic%20preservation.pdf" TargetMode="External"/><Relationship Id="rId41" Type="http://schemas.openxmlformats.org/officeDocument/2006/relationships/ctrlProp" Target="../ctrlProps/ctrlProp17.xml"/><Relationship Id="rId62" Type="http://schemas.openxmlformats.org/officeDocument/2006/relationships/ctrlProp" Target="../ctrlProps/ctrlProp38.xml"/><Relationship Id="rId83" Type="http://schemas.openxmlformats.org/officeDocument/2006/relationships/ctrlProp" Target="../ctrlProps/ctrlProp59.xml"/><Relationship Id="rId88" Type="http://schemas.openxmlformats.org/officeDocument/2006/relationships/ctrlProp" Target="../ctrlProps/ctrlProp64.xml"/><Relationship Id="rId111" Type="http://schemas.openxmlformats.org/officeDocument/2006/relationships/ctrlProp" Target="../ctrlProps/ctrlProp87.xml"/><Relationship Id="rId132" Type="http://schemas.openxmlformats.org/officeDocument/2006/relationships/ctrlProp" Target="../ctrlProps/ctrlProp108.xml"/><Relationship Id="rId153" Type="http://schemas.openxmlformats.org/officeDocument/2006/relationships/ctrlProp" Target="../ctrlProps/ctrlProp129.xml"/><Relationship Id="rId174" Type="http://schemas.openxmlformats.org/officeDocument/2006/relationships/ctrlProp" Target="../ctrlProps/ctrlProp150.xml"/><Relationship Id="rId179" Type="http://schemas.openxmlformats.org/officeDocument/2006/relationships/ctrlProp" Target="../ctrlProps/ctrlProp155.xml"/><Relationship Id="rId195" Type="http://schemas.openxmlformats.org/officeDocument/2006/relationships/ctrlProp" Target="../ctrlProps/ctrlProp171.xml"/><Relationship Id="rId209" Type="http://schemas.openxmlformats.org/officeDocument/2006/relationships/ctrlProp" Target="../ctrlProps/ctrlProp185.xml"/><Relationship Id="rId190" Type="http://schemas.openxmlformats.org/officeDocument/2006/relationships/ctrlProp" Target="../ctrlProps/ctrlProp166.xml"/><Relationship Id="rId204" Type="http://schemas.openxmlformats.org/officeDocument/2006/relationships/ctrlProp" Target="../ctrlProps/ctrlProp180.xml"/><Relationship Id="rId220" Type="http://schemas.openxmlformats.org/officeDocument/2006/relationships/ctrlProp" Target="../ctrlProps/ctrlProp196.xml"/><Relationship Id="rId15" Type="http://schemas.openxmlformats.org/officeDocument/2006/relationships/hyperlink" Target="http://www.waptac.org/data/files/Website_docs/Government/Guidance/2014/WAP-Application-Instructions.pdf" TargetMode="External"/><Relationship Id="rId36" Type="http://schemas.openxmlformats.org/officeDocument/2006/relationships/ctrlProp" Target="../ctrlProps/ctrlProp12.xml"/><Relationship Id="rId57" Type="http://schemas.openxmlformats.org/officeDocument/2006/relationships/ctrlProp" Target="../ctrlProps/ctrlProp33.xml"/><Relationship Id="rId106" Type="http://schemas.openxmlformats.org/officeDocument/2006/relationships/ctrlProp" Target="../ctrlProps/ctrlProp82.xml"/><Relationship Id="rId127" Type="http://schemas.openxmlformats.org/officeDocument/2006/relationships/ctrlProp" Target="../ctrlProps/ctrlProp103.xml"/><Relationship Id="rId10" Type="http://schemas.openxmlformats.org/officeDocument/2006/relationships/hyperlink" Target="http://ecfr.gpoaccess.gov/cgi/t/text/text-idx?c=ecfr&amp;tpl=/ecfrbrowse/Title10/10cfr440_main_02.tpl" TargetMode="External"/><Relationship Id="rId31" Type="http://schemas.openxmlformats.org/officeDocument/2006/relationships/ctrlProp" Target="../ctrlProps/ctrlProp7.xml"/><Relationship Id="rId52" Type="http://schemas.openxmlformats.org/officeDocument/2006/relationships/ctrlProp" Target="../ctrlProps/ctrlProp28.xml"/><Relationship Id="rId73" Type="http://schemas.openxmlformats.org/officeDocument/2006/relationships/ctrlProp" Target="../ctrlProps/ctrlProp49.xml"/><Relationship Id="rId78" Type="http://schemas.openxmlformats.org/officeDocument/2006/relationships/ctrlProp" Target="../ctrlProps/ctrlProp54.xml"/><Relationship Id="rId94" Type="http://schemas.openxmlformats.org/officeDocument/2006/relationships/ctrlProp" Target="../ctrlProps/ctrlProp70.xml"/><Relationship Id="rId99" Type="http://schemas.openxmlformats.org/officeDocument/2006/relationships/ctrlProp" Target="../ctrlProps/ctrlProp75.xml"/><Relationship Id="rId101" Type="http://schemas.openxmlformats.org/officeDocument/2006/relationships/ctrlProp" Target="../ctrlProps/ctrlProp77.xml"/><Relationship Id="rId122" Type="http://schemas.openxmlformats.org/officeDocument/2006/relationships/ctrlProp" Target="../ctrlProps/ctrlProp98.xml"/><Relationship Id="rId143" Type="http://schemas.openxmlformats.org/officeDocument/2006/relationships/ctrlProp" Target="../ctrlProps/ctrlProp119.xml"/><Relationship Id="rId148" Type="http://schemas.openxmlformats.org/officeDocument/2006/relationships/ctrlProp" Target="../ctrlProps/ctrlProp124.xml"/><Relationship Id="rId164" Type="http://schemas.openxmlformats.org/officeDocument/2006/relationships/ctrlProp" Target="../ctrlProps/ctrlProp140.xml"/><Relationship Id="rId169" Type="http://schemas.openxmlformats.org/officeDocument/2006/relationships/ctrlProp" Target="../ctrlProps/ctrlProp145.xml"/><Relationship Id="rId185" Type="http://schemas.openxmlformats.org/officeDocument/2006/relationships/ctrlProp" Target="../ctrlProps/ctrlProp161.xml"/><Relationship Id="rId4" Type="http://schemas.openxmlformats.org/officeDocument/2006/relationships/hyperlink" Target="http://www.waptac.org/data/files/website_docs/government/guidance/2012/wpn%2012-5.pdf" TargetMode="External"/><Relationship Id="rId9" Type="http://schemas.openxmlformats.org/officeDocument/2006/relationships/hyperlink" Target="http://www.waptac.org/data/files/Website_docs/Government/Guidance/2014/WAP-Application-Instructions.pdf" TargetMode="External"/><Relationship Id="rId180" Type="http://schemas.openxmlformats.org/officeDocument/2006/relationships/ctrlProp" Target="../ctrlProps/ctrlProp156.xml"/><Relationship Id="rId210" Type="http://schemas.openxmlformats.org/officeDocument/2006/relationships/ctrlProp" Target="../ctrlProps/ctrlProp186.xml"/><Relationship Id="rId215" Type="http://schemas.openxmlformats.org/officeDocument/2006/relationships/ctrlProp" Target="../ctrlProps/ctrlProp191.xml"/><Relationship Id="rId26" Type="http://schemas.openxmlformats.org/officeDocument/2006/relationships/ctrlProp" Target="../ctrlProps/ctrlProp2.xml"/><Relationship Id="rId47" Type="http://schemas.openxmlformats.org/officeDocument/2006/relationships/ctrlProp" Target="../ctrlProps/ctrlProp23.xml"/><Relationship Id="rId68" Type="http://schemas.openxmlformats.org/officeDocument/2006/relationships/ctrlProp" Target="../ctrlProps/ctrlProp44.xml"/><Relationship Id="rId89" Type="http://schemas.openxmlformats.org/officeDocument/2006/relationships/ctrlProp" Target="../ctrlProps/ctrlProp65.xml"/><Relationship Id="rId112" Type="http://schemas.openxmlformats.org/officeDocument/2006/relationships/ctrlProp" Target="../ctrlProps/ctrlProp88.xml"/><Relationship Id="rId133" Type="http://schemas.openxmlformats.org/officeDocument/2006/relationships/ctrlProp" Target="../ctrlProps/ctrlProp109.xml"/><Relationship Id="rId154" Type="http://schemas.openxmlformats.org/officeDocument/2006/relationships/ctrlProp" Target="../ctrlProps/ctrlProp130.xml"/><Relationship Id="rId175" Type="http://schemas.openxmlformats.org/officeDocument/2006/relationships/ctrlProp" Target="../ctrlProps/ctrlProp151.xml"/><Relationship Id="rId196" Type="http://schemas.openxmlformats.org/officeDocument/2006/relationships/ctrlProp" Target="../ctrlProps/ctrlProp172.xml"/><Relationship Id="rId200" Type="http://schemas.openxmlformats.org/officeDocument/2006/relationships/ctrlProp" Target="../ctrlProps/ctrlProp176.xml"/><Relationship Id="rId16" Type="http://schemas.openxmlformats.org/officeDocument/2006/relationships/hyperlink" Target="http://www.waptac.org/data/files/Website_docs/Government/Guidance/2014/WAP-Application-Instructions.pdf" TargetMode="External"/><Relationship Id="rId221" Type="http://schemas.openxmlformats.org/officeDocument/2006/relationships/ctrlProp" Target="../ctrlProps/ctrlProp197.xml"/><Relationship Id="rId37" Type="http://schemas.openxmlformats.org/officeDocument/2006/relationships/ctrlProp" Target="../ctrlProps/ctrlProp13.xml"/><Relationship Id="rId58" Type="http://schemas.openxmlformats.org/officeDocument/2006/relationships/ctrlProp" Target="../ctrlProps/ctrlProp34.xml"/><Relationship Id="rId79" Type="http://schemas.openxmlformats.org/officeDocument/2006/relationships/ctrlProp" Target="../ctrlProps/ctrlProp55.xml"/><Relationship Id="rId102" Type="http://schemas.openxmlformats.org/officeDocument/2006/relationships/ctrlProp" Target="../ctrlProps/ctrlProp78.xml"/><Relationship Id="rId123" Type="http://schemas.openxmlformats.org/officeDocument/2006/relationships/ctrlProp" Target="../ctrlProps/ctrlProp99.xml"/><Relationship Id="rId144" Type="http://schemas.openxmlformats.org/officeDocument/2006/relationships/ctrlProp" Target="../ctrlProps/ctrlProp120.xml"/><Relationship Id="rId90" Type="http://schemas.openxmlformats.org/officeDocument/2006/relationships/ctrlProp" Target="../ctrlProps/ctrlProp66.xml"/><Relationship Id="rId165" Type="http://schemas.openxmlformats.org/officeDocument/2006/relationships/ctrlProp" Target="../ctrlProps/ctrlProp141.xml"/><Relationship Id="rId186" Type="http://schemas.openxmlformats.org/officeDocument/2006/relationships/ctrlProp" Target="../ctrlProps/ctrlProp162.xml"/><Relationship Id="rId211" Type="http://schemas.openxmlformats.org/officeDocument/2006/relationships/ctrlProp" Target="../ctrlProps/ctrlProp187.xml"/><Relationship Id="rId27" Type="http://schemas.openxmlformats.org/officeDocument/2006/relationships/ctrlProp" Target="../ctrlProps/ctrlProp3.xml"/><Relationship Id="rId48" Type="http://schemas.openxmlformats.org/officeDocument/2006/relationships/ctrlProp" Target="../ctrlProps/ctrlProp24.xml"/><Relationship Id="rId69" Type="http://schemas.openxmlformats.org/officeDocument/2006/relationships/ctrlProp" Target="../ctrlProps/ctrlProp45.xml"/><Relationship Id="rId113" Type="http://schemas.openxmlformats.org/officeDocument/2006/relationships/ctrlProp" Target="../ctrlProps/ctrlProp89.xml"/><Relationship Id="rId134" Type="http://schemas.openxmlformats.org/officeDocument/2006/relationships/ctrlProp" Target="../ctrlProps/ctrlProp110.xml"/><Relationship Id="rId80" Type="http://schemas.openxmlformats.org/officeDocument/2006/relationships/ctrlProp" Target="../ctrlProps/ctrlProp56.xml"/><Relationship Id="rId155" Type="http://schemas.openxmlformats.org/officeDocument/2006/relationships/ctrlProp" Target="../ctrlProps/ctrlProp131.xml"/><Relationship Id="rId176" Type="http://schemas.openxmlformats.org/officeDocument/2006/relationships/ctrlProp" Target="../ctrlProps/ctrlProp152.xml"/><Relationship Id="rId197" Type="http://schemas.openxmlformats.org/officeDocument/2006/relationships/ctrlProp" Target="../ctrlProps/ctrlProp173.xml"/><Relationship Id="rId201" Type="http://schemas.openxmlformats.org/officeDocument/2006/relationships/ctrlProp" Target="../ctrlProps/ctrlProp177.xml"/><Relationship Id="rId222" Type="http://schemas.openxmlformats.org/officeDocument/2006/relationships/ctrlProp" Target="../ctrlProps/ctrlProp198.xml"/><Relationship Id="rId17" Type="http://schemas.openxmlformats.org/officeDocument/2006/relationships/hyperlink" Target="http://www.waptac.org/data/files/Website_docs/Government/Guidance/2014/WAP-Application-Instructions.pdf" TargetMode="External"/><Relationship Id="rId38" Type="http://schemas.openxmlformats.org/officeDocument/2006/relationships/ctrlProp" Target="../ctrlProps/ctrlProp14.xml"/><Relationship Id="rId59" Type="http://schemas.openxmlformats.org/officeDocument/2006/relationships/ctrlProp" Target="../ctrlProps/ctrlProp35.xml"/><Relationship Id="rId103" Type="http://schemas.openxmlformats.org/officeDocument/2006/relationships/ctrlProp" Target="../ctrlProps/ctrlProp79.xml"/><Relationship Id="rId124" Type="http://schemas.openxmlformats.org/officeDocument/2006/relationships/ctrlProp" Target="../ctrlProps/ctrlProp100.xml"/><Relationship Id="rId70" Type="http://schemas.openxmlformats.org/officeDocument/2006/relationships/ctrlProp" Target="../ctrlProps/ctrlProp46.xml"/><Relationship Id="rId91" Type="http://schemas.openxmlformats.org/officeDocument/2006/relationships/ctrlProp" Target="../ctrlProps/ctrlProp67.xml"/><Relationship Id="rId145" Type="http://schemas.openxmlformats.org/officeDocument/2006/relationships/ctrlProp" Target="../ctrlProps/ctrlProp121.xml"/><Relationship Id="rId166" Type="http://schemas.openxmlformats.org/officeDocument/2006/relationships/ctrlProp" Target="../ctrlProps/ctrlProp142.xml"/><Relationship Id="rId187" Type="http://schemas.openxmlformats.org/officeDocument/2006/relationships/ctrlProp" Target="../ctrlProps/ctrlProp163.xml"/><Relationship Id="rId1" Type="http://schemas.openxmlformats.org/officeDocument/2006/relationships/hyperlink" Target="http://waptac.org/data/files/website_docs/government/guidance/2013/wpn-13-1.pdf" TargetMode="External"/><Relationship Id="rId212" Type="http://schemas.openxmlformats.org/officeDocument/2006/relationships/ctrlProp" Target="../ctrlProps/ctrlProp188.xml"/><Relationship Id="rId28" Type="http://schemas.openxmlformats.org/officeDocument/2006/relationships/ctrlProp" Target="../ctrlProps/ctrlProp4.xml"/><Relationship Id="rId49" Type="http://schemas.openxmlformats.org/officeDocument/2006/relationships/ctrlProp" Target="../ctrlProps/ctrlProp25.xml"/><Relationship Id="rId114" Type="http://schemas.openxmlformats.org/officeDocument/2006/relationships/ctrlProp" Target="../ctrlProps/ctrlProp90.xml"/><Relationship Id="rId60" Type="http://schemas.openxmlformats.org/officeDocument/2006/relationships/ctrlProp" Target="../ctrlProps/ctrlProp36.xml"/><Relationship Id="rId81" Type="http://schemas.openxmlformats.org/officeDocument/2006/relationships/ctrlProp" Target="../ctrlProps/ctrlProp57.xml"/><Relationship Id="rId135" Type="http://schemas.openxmlformats.org/officeDocument/2006/relationships/ctrlProp" Target="../ctrlProps/ctrlProp111.xml"/><Relationship Id="rId156" Type="http://schemas.openxmlformats.org/officeDocument/2006/relationships/ctrlProp" Target="../ctrlProps/ctrlProp132.xml"/><Relationship Id="rId177" Type="http://schemas.openxmlformats.org/officeDocument/2006/relationships/ctrlProp" Target="../ctrlProps/ctrlProp153.xml"/><Relationship Id="rId198" Type="http://schemas.openxmlformats.org/officeDocument/2006/relationships/ctrlProp" Target="../ctrlProps/ctrlProp174.xml"/><Relationship Id="rId202" Type="http://schemas.openxmlformats.org/officeDocument/2006/relationships/ctrlProp" Target="../ctrlProps/ctrlProp178.xml"/><Relationship Id="rId18" Type="http://schemas.openxmlformats.org/officeDocument/2006/relationships/hyperlink" Target="http://www.waptac.org/data/files/Website_docs/Government/Guidance/2014/WAP-Application-Instructions.pdf" TargetMode="External"/><Relationship Id="rId39" Type="http://schemas.openxmlformats.org/officeDocument/2006/relationships/ctrlProp" Target="../ctrlProps/ctrlProp15.xml"/><Relationship Id="rId50" Type="http://schemas.openxmlformats.org/officeDocument/2006/relationships/ctrlProp" Target="../ctrlProps/ctrlProp26.xml"/><Relationship Id="rId104" Type="http://schemas.openxmlformats.org/officeDocument/2006/relationships/ctrlProp" Target="../ctrlProps/ctrlProp80.xml"/><Relationship Id="rId125" Type="http://schemas.openxmlformats.org/officeDocument/2006/relationships/ctrlProp" Target="../ctrlProps/ctrlProp101.xml"/><Relationship Id="rId146" Type="http://schemas.openxmlformats.org/officeDocument/2006/relationships/ctrlProp" Target="../ctrlProps/ctrlProp122.xml"/><Relationship Id="rId167" Type="http://schemas.openxmlformats.org/officeDocument/2006/relationships/ctrlProp" Target="../ctrlProps/ctrlProp143.xml"/><Relationship Id="rId188" Type="http://schemas.openxmlformats.org/officeDocument/2006/relationships/ctrlProp" Target="../ctrlProps/ctrlProp164.xml"/><Relationship Id="rId71" Type="http://schemas.openxmlformats.org/officeDocument/2006/relationships/ctrlProp" Target="../ctrlProps/ctrlProp47.xml"/><Relationship Id="rId92" Type="http://schemas.openxmlformats.org/officeDocument/2006/relationships/ctrlProp" Target="../ctrlProps/ctrlProp68.xml"/><Relationship Id="rId213" Type="http://schemas.openxmlformats.org/officeDocument/2006/relationships/ctrlProp" Target="../ctrlProps/ctrlProp189.xml"/><Relationship Id="rId2" Type="http://schemas.openxmlformats.org/officeDocument/2006/relationships/hyperlink" Target="http://ecfr.gpoaccess.gov/cgi/t/text/text-idx?c=ecfr&amp;tpl=/ecfrbrowse/Title10/10cfr440_main_02.tpl" TargetMode="External"/><Relationship Id="rId29" Type="http://schemas.openxmlformats.org/officeDocument/2006/relationships/ctrlProp" Target="../ctrlProps/ctrlProp5.xml"/><Relationship Id="rId40" Type="http://schemas.openxmlformats.org/officeDocument/2006/relationships/ctrlProp" Target="../ctrlProps/ctrlProp16.xml"/><Relationship Id="rId115" Type="http://schemas.openxmlformats.org/officeDocument/2006/relationships/ctrlProp" Target="../ctrlProps/ctrlProp91.xml"/><Relationship Id="rId136" Type="http://schemas.openxmlformats.org/officeDocument/2006/relationships/ctrlProp" Target="../ctrlProps/ctrlProp112.xml"/><Relationship Id="rId157" Type="http://schemas.openxmlformats.org/officeDocument/2006/relationships/ctrlProp" Target="../ctrlProps/ctrlProp133.xml"/><Relationship Id="rId178" Type="http://schemas.openxmlformats.org/officeDocument/2006/relationships/ctrlProp" Target="../ctrlProps/ctrlProp154.xml"/><Relationship Id="rId61" Type="http://schemas.openxmlformats.org/officeDocument/2006/relationships/ctrlProp" Target="../ctrlProps/ctrlProp37.xml"/><Relationship Id="rId82" Type="http://schemas.openxmlformats.org/officeDocument/2006/relationships/ctrlProp" Target="../ctrlProps/ctrlProp58.xml"/><Relationship Id="rId199" Type="http://schemas.openxmlformats.org/officeDocument/2006/relationships/ctrlProp" Target="../ctrlProps/ctrlProp175.xml"/><Relationship Id="rId203" Type="http://schemas.openxmlformats.org/officeDocument/2006/relationships/ctrlProp" Target="../ctrlProps/ctrlProp179.xml"/><Relationship Id="rId19" Type="http://schemas.openxmlformats.org/officeDocument/2006/relationships/hyperlink" Target="http://www.waptac.org/data/files/Website_docs/Government/Guidance/2014/WAP-Application-Instructions.pdf" TargetMode="External"/><Relationship Id="rId30" Type="http://schemas.openxmlformats.org/officeDocument/2006/relationships/ctrlProp" Target="../ctrlProps/ctrlProp6.xml"/><Relationship Id="rId105" Type="http://schemas.openxmlformats.org/officeDocument/2006/relationships/ctrlProp" Target="../ctrlProps/ctrlProp81.xml"/><Relationship Id="rId126" Type="http://schemas.openxmlformats.org/officeDocument/2006/relationships/ctrlProp" Target="../ctrlProps/ctrlProp102.xml"/><Relationship Id="rId147" Type="http://schemas.openxmlformats.org/officeDocument/2006/relationships/ctrlProp" Target="../ctrlProps/ctrlProp123.xml"/><Relationship Id="rId168" Type="http://schemas.openxmlformats.org/officeDocument/2006/relationships/ctrlProp" Target="../ctrlProps/ctrlProp144.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trlProp" Target="../ctrlProps/ctrlProp1099.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8" Type="http://schemas.openxmlformats.org/officeDocument/2006/relationships/hyperlink" Target="https://www.ecfr.gov/current/title-10/part-440" TargetMode="External"/><Relationship Id="rId13" Type="http://schemas.openxmlformats.org/officeDocument/2006/relationships/hyperlink" Target="https://www.energy.gov/scep/wap/articles/weatherization-program-notice-25-1-program-year-2025-weatherization-grant" TargetMode="External"/><Relationship Id="rId18" Type="http://schemas.openxmlformats.org/officeDocument/2006/relationships/hyperlink" Target="https://www.energy.gov/scep/wap/articles/weatherization-program-notice-25-1-program-year-2025-weatherization-grant" TargetMode="External"/><Relationship Id="rId3" Type="http://schemas.openxmlformats.org/officeDocument/2006/relationships/hyperlink" Target="http://www.ecfr.gov/cgi-bin/text-idx?tpl=/ecfrbrowse/Title10/10cfr440_main_02.tpl" TargetMode="External"/><Relationship Id="rId21" Type="http://schemas.openxmlformats.org/officeDocument/2006/relationships/hyperlink" Target="https://www.energy.gov/scep/wap/articles/weatherization-program-notice-25-1-program-year-2025-weatherization-grant" TargetMode="External"/><Relationship Id="rId7" Type="http://schemas.openxmlformats.org/officeDocument/2006/relationships/hyperlink" Target="https://www.energy.gov/scep/wap/articles/weatherization-program-notice-25-1-program-year-2025-weatherization-grant" TargetMode="External"/><Relationship Id="rId12" Type="http://schemas.openxmlformats.org/officeDocument/2006/relationships/hyperlink" Target="https://www.energy.gov/scep/wap/articles/weatherization-program-notice-25-1-program-year-2025-weatherization-grant" TargetMode="External"/><Relationship Id="rId17" Type="http://schemas.openxmlformats.org/officeDocument/2006/relationships/hyperlink" Target="https://www.energy.gov/scep/wap/articles/weatherization-program-notice-25-1-program-year-2025-weatherization-grant" TargetMode="External"/><Relationship Id="rId25" Type="http://schemas.openxmlformats.org/officeDocument/2006/relationships/printerSettings" Target="../printerSettings/printerSettings12.bin"/><Relationship Id="rId2" Type="http://schemas.openxmlformats.org/officeDocument/2006/relationships/hyperlink" Target="http://www.ecfr.gov/cgi-bin/text-idx?tpl=/ecfrbrowse/Title10/10cfr440_main_02.tpl" TargetMode="External"/><Relationship Id="rId16" Type="http://schemas.openxmlformats.org/officeDocument/2006/relationships/hyperlink" Target="https://www.energy.gov/scep/wap/articles/weatherization-program-notice-25-1-program-year-2025-weatherization-grant" TargetMode="External"/><Relationship Id="rId20" Type="http://schemas.openxmlformats.org/officeDocument/2006/relationships/hyperlink" Target="https://www.energy.gov/scep/wap/articles/weatherization-program-notice-25-1-program-year-2025-weatherization-grant" TargetMode="External"/><Relationship Id="rId1" Type="http://schemas.openxmlformats.org/officeDocument/2006/relationships/hyperlink" Target="https://www.energy.gov/sites/default/files/2024-05/wap-wpn-24-4_051024.pdf" TargetMode="External"/><Relationship Id="rId6" Type="http://schemas.openxmlformats.org/officeDocument/2006/relationships/hyperlink" Target="https://www.energy.gov/scep/wap/articles/weatherization-program-notice-25-1-program-year-2025-weatherization-grant" TargetMode="External"/><Relationship Id="rId11" Type="http://schemas.openxmlformats.org/officeDocument/2006/relationships/hyperlink" Target="https://www.energy.gov/scep/wap/articles/weatherization-program-notice-25-1-program-year-2025-weatherization-grant" TargetMode="External"/><Relationship Id="rId24" Type="http://schemas.openxmlformats.org/officeDocument/2006/relationships/hyperlink" Target="https://www.energy.gov/scep/wap/articles/weatherization-program-notice-25-1-program-year-2025-weatherization-grant" TargetMode="External"/><Relationship Id="rId5" Type="http://schemas.openxmlformats.org/officeDocument/2006/relationships/hyperlink" Target="https://www.energy.gov/scep/wap/articles/weatherization-program-notice-25-1-program-year-2025-weatherization-grant" TargetMode="External"/><Relationship Id="rId15" Type="http://schemas.openxmlformats.org/officeDocument/2006/relationships/hyperlink" Target="https://www.energy.gov/scep/wap/articles/weatherization-program-notice-25-1-program-year-2025-weatherization-grant" TargetMode="External"/><Relationship Id="rId23" Type="http://schemas.openxmlformats.org/officeDocument/2006/relationships/hyperlink" Target="https://www.energy.gov/scep/wap/articles/weatherization-program-notice-25-1-program-year-2025-weatherization-grant" TargetMode="External"/><Relationship Id="rId10" Type="http://schemas.openxmlformats.org/officeDocument/2006/relationships/hyperlink" Target="https://www.energy.gov/scep/wap/articles/weatherization-program-notice-25-1-program-year-2025-weatherization-grant" TargetMode="External"/><Relationship Id="rId19" Type="http://schemas.openxmlformats.org/officeDocument/2006/relationships/hyperlink" Target="https://www.energy.gov/scep/wap/articles/weatherization-program-notice-25-1-program-year-2025-weatherization-grant" TargetMode="External"/><Relationship Id="rId4" Type="http://schemas.openxmlformats.org/officeDocument/2006/relationships/hyperlink" Target="http://www.ecfr.gov/cgi-bin/text-idx?tpl=/ecfrbrowse/Title10/10cfr440_main_02.tpl" TargetMode="External"/><Relationship Id="rId9" Type="http://schemas.openxmlformats.org/officeDocument/2006/relationships/hyperlink" Target="https://www.ecfr.gov/current/title-10/part-440" TargetMode="External"/><Relationship Id="rId14" Type="http://schemas.openxmlformats.org/officeDocument/2006/relationships/hyperlink" Target="https://www.energy.gov/scep/wap/articles/weatherization-program-notice-25-1-program-year-2025-weatherization-grant" TargetMode="External"/><Relationship Id="rId22" Type="http://schemas.openxmlformats.org/officeDocument/2006/relationships/hyperlink" Target="https://www.energy.gov/scep/wap/articles/weatherization-program-notice-25-1-program-year-2025-weatherization-grant" TargetMode="Externa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273.xml"/><Relationship Id="rId299" Type="http://schemas.openxmlformats.org/officeDocument/2006/relationships/ctrlProp" Target="../ctrlProps/ctrlProp455.xml"/><Relationship Id="rId21" Type="http://schemas.openxmlformats.org/officeDocument/2006/relationships/hyperlink" Target="http://waptac.org/data/files/website_docs/government/guidance/2012/wpn_12-1.pdf" TargetMode="External"/><Relationship Id="rId63" Type="http://schemas.openxmlformats.org/officeDocument/2006/relationships/ctrlProp" Target="../ctrlProps/ctrlProp219.xml"/><Relationship Id="rId159" Type="http://schemas.openxmlformats.org/officeDocument/2006/relationships/ctrlProp" Target="../ctrlProps/ctrlProp315.xml"/><Relationship Id="rId324" Type="http://schemas.openxmlformats.org/officeDocument/2006/relationships/ctrlProp" Target="../ctrlProps/ctrlProp480.xml"/><Relationship Id="rId366" Type="http://schemas.openxmlformats.org/officeDocument/2006/relationships/ctrlProp" Target="../ctrlProps/ctrlProp522.xml"/><Relationship Id="rId170" Type="http://schemas.openxmlformats.org/officeDocument/2006/relationships/ctrlProp" Target="../ctrlProps/ctrlProp326.xml"/><Relationship Id="rId226" Type="http://schemas.openxmlformats.org/officeDocument/2006/relationships/ctrlProp" Target="../ctrlProps/ctrlProp382.xml"/><Relationship Id="rId268" Type="http://schemas.openxmlformats.org/officeDocument/2006/relationships/ctrlProp" Target="../ctrlProps/ctrlProp424.xml"/><Relationship Id="rId32" Type="http://schemas.openxmlformats.org/officeDocument/2006/relationships/hyperlink" Target="http://waptac.org/data/files/website_docs/government/guidance/2012/wpn_12-1.pdf" TargetMode="External"/><Relationship Id="rId74" Type="http://schemas.openxmlformats.org/officeDocument/2006/relationships/ctrlProp" Target="../ctrlProps/ctrlProp230.xml"/><Relationship Id="rId128" Type="http://schemas.openxmlformats.org/officeDocument/2006/relationships/ctrlProp" Target="../ctrlProps/ctrlProp284.xml"/><Relationship Id="rId335" Type="http://schemas.openxmlformats.org/officeDocument/2006/relationships/ctrlProp" Target="../ctrlProps/ctrlProp491.xml"/><Relationship Id="rId377" Type="http://schemas.openxmlformats.org/officeDocument/2006/relationships/ctrlProp" Target="../ctrlProps/ctrlProp533.xml"/><Relationship Id="rId5" Type="http://schemas.openxmlformats.org/officeDocument/2006/relationships/hyperlink" Target="http://waptac.org/data/files/website_docs/government/guidance/2013/wpn-13-1.pdf" TargetMode="External"/><Relationship Id="rId181" Type="http://schemas.openxmlformats.org/officeDocument/2006/relationships/ctrlProp" Target="../ctrlProps/ctrlProp337.xml"/><Relationship Id="rId237" Type="http://schemas.openxmlformats.org/officeDocument/2006/relationships/ctrlProp" Target="../ctrlProps/ctrlProp393.xml"/><Relationship Id="rId402" Type="http://schemas.openxmlformats.org/officeDocument/2006/relationships/ctrlProp" Target="../ctrlProps/ctrlProp558.xml"/><Relationship Id="rId279" Type="http://schemas.openxmlformats.org/officeDocument/2006/relationships/ctrlProp" Target="../ctrlProps/ctrlProp435.xml"/><Relationship Id="rId43" Type="http://schemas.openxmlformats.org/officeDocument/2006/relationships/ctrlProp" Target="../ctrlProps/ctrlProp199.xml"/><Relationship Id="rId139" Type="http://schemas.openxmlformats.org/officeDocument/2006/relationships/ctrlProp" Target="../ctrlProps/ctrlProp295.xml"/><Relationship Id="rId290" Type="http://schemas.openxmlformats.org/officeDocument/2006/relationships/ctrlProp" Target="../ctrlProps/ctrlProp446.xml"/><Relationship Id="rId304" Type="http://schemas.openxmlformats.org/officeDocument/2006/relationships/ctrlProp" Target="../ctrlProps/ctrlProp460.xml"/><Relationship Id="rId346" Type="http://schemas.openxmlformats.org/officeDocument/2006/relationships/ctrlProp" Target="../ctrlProps/ctrlProp502.xml"/><Relationship Id="rId388" Type="http://schemas.openxmlformats.org/officeDocument/2006/relationships/ctrlProp" Target="../ctrlProps/ctrlProp544.xml"/><Relationship Id="rId85" Type="http://schemas.openxmlformats.org/officeDocument/2006/relationships/ctrlProp" Target="../ctrlProps/ctrlProp241.xml"/><Relationship Id="rId150" Type="http://schemas.openxmlformats.org/officeDocument/2006/relationships/ctrlProp" Target="../ctrlProps/ctrlProp306.xml"/><Relationship Id="rId192" Type="http://schemas.openxmlformats.org/officeDocument/2006/relationships/ctrlProp" Target="../ctrlProps/ctrlProp348.xml"/><Relationship Id="rId206" Type="http://schemas.openxmlformats.org/officeDocument/2006/relationships/ctrlProp" Target="../ctrlProps/ctrlProp362.xml"/><Relationship Id="rId413" Type="http://schemas.openxmlformats.org/officeDocument/2006/relationships/ctrlProp" Target="../ctrlProps/ctrlProp569.xml"/><Relationship Id="rId248" Type="http://schemas.openxmlformats.org/officeDocument/2006/relationships/ctrlProp" Target="../ctrlProps/ctrlProp404.xml"/><Relationship Id="rId12" Type="http://schemas.openxmlformats.org/officeDocument/2006/relationships/hyperlink" Target="http://ecfr.gpoaccess.gov/cgi/t/text/text-idx?c=ecfr&amp;tpl=/ecfrbrowse/Title10/10cfr440_main_02.tpl" TargetMode="External"/><Relationship Id="rId108" Type="http://schemas.openxmlformats.org/officeDocument/2006/relationships/ctrlProp" Target="../ctrlProps/ctrlProp264.xml"/><Relationship Id="rId315" Type="http://schemas.openxmlformats.org/officeDocument/2006/relationships/ctrlProp" Target="../ctrlProps/ctrlProp471.xml"/><Relationship Id="rId357" Type="http://schemas.openxmlformats.org/officeDocument/2006/relationships/ctrlProp" Target="../ctrlProps/ctrlProp513.xml"/><Relationship Id="rId54" Type="http://schemas.openxmlformats.org/officeDocument/2006/relationships/ctrlProp" Target="../ctrlProps/ctrlProp210.xml"/><Relationship Id="rId96" Type="http://schemas.openxmlformats.org/officeDocument/2006/relationships/ctrlProp" Target="../ctrlProps/ctrlProp252.xml"/><Relationship Id="rId161" Type="http://schemas.openxmlformats.org/officeDocument/2006/relationships/ctrlProp" Target="../ctrlProps/ctrlProp317.xml"/><Relationship Id="rId217" Type="http://schemas.openxmlformats.org/officeDocument/2006/relationships/ctrlProp" Target="../ctrlProps/ctrlProp373.xml"/><Relationship Id="rId399" Type="http://schemas.openxmlformats.org/officeDocument/2006/relationships/ctrlProp" Target="../ctrlProps/ctrlProp555.xml"/><Relationship Id="rId259" Type="http://schemas.openxmlformats.org/officeDocument/2006/relationships/ctrlProp" Target="../ctrlProps/ctrlProp415.xml"/><Relationship Id="rId424" Type="http://schemas.openxmlformats.org/officeDocument/2006/relationships/ctrlProp" Target="../ctrlProps/ctrlProp580.xml"/><Relationship Id="rId23" Type="http://schemas.openxmlformats.org/officeDocument/2006/relationships/hyperlink" Target="http://ecfr.gpoaccess.gov/cgi/t/text/text-idx?c=ecfr&amp;tpl=/ecfrbrowse/Title10/10cfr440_main_02.tpl" TargetMode="External"/><Relationship Id="rId119" Type="http://schemas.openxmlformats.org/officeDocument/2006/relationships/ctrlProp" Target="../ctrlProps/ctrlProp275.xml"/><Relationship Id="rId270" Type="http://schemas.openxmlformats.org/officeDocument/2006/relationships/ctrlProp" Target="../ctrlProps/ctrlProp426.xml"/><Relationship Id="rId326" Type="http://schemas.openxmlformats.org/officeDocument/2006/relationships/ctrlProp" Target="../ctrlProps/ctrlProp482.xml"/><Relationship Id="rId65" Type="http://schemas.openxmlformats.org/officeDocument/2006/relationships/ctrlProp" Target="../ctrlProps/ctrlProp221.xml"/><Relationship Id="rId130" Type="http://schemas.openxmlformats.org/officeDocument/2006/relationships/ctrlProp" Target="../ctrlProps/ctrlProp286.xml"/><Relationship Id="rId368" Type="http://schemas.openxmlformats.org/officeDocument/2006/relationships/ctrlProp" Target="../ctrlProps/ctrlProp524.xml"/><Relationship Id="rId172" Type="http://schemas.openxmlformats.org/officeDocument/2006/relationships/ctrlProp" Target="../ctrlProps/ctrlProp328.xml"/><Relationship Id="rId228" Type="http://schemas.openxmlformats.org/officeDocument/2006/relationships/ctrlProp" Target="../ctrlProps/ctrlProp384.xml"/><Relationship Id="rId281" Type="http://schemas.openxmlformats.org/officeDocument/2006/relationships/ctrlProp" Target="../ctrlProps/ctrlProp437.xml"/><Relationship Id="rId337" Type="http://schemas.openxmlformats.org/officeDocument/2006/relationships/ctrlProp" Target="../ctrlProps/ctrlProp493.xml"/><Relationship Id="rId34" Type="http://schemas.openxmlformats.org/officeDocument/2006/relationships/hyperlink" Target="http://ecfr.gpoaccess.gov/cgi/t/text/text-idx?c=ecfr&amp;tpl=/ecfrbrowse/Title10/10cfr440_main_02.tpl" TargetMode="External"/><Relationship Id="rId76" Type="http://schemas.openxmlformats.org/officeDocument/2006/relationships/ctrlProp" Target="../ctrlProps/ctrlProp232.xml"/><Relationship Id="rId141" Type="http://schemas.openxmlformats.org/officeDocument/2006/relationships/ctrlProp" Target="../ctrlProps/ctrlProp297.xml"/><Relationship Id="rId379" Type="http://schemas.openxmlformats.org/officeDocument/2006/relationships/ctrlProp" Target="../ctrlProps/ctrlProp535.xml"/><Relationship Id="rId7" Type="http://schemas.openxmlformats.org/officeDocument/2006/relationships/hyperlink" Target="http://waptac.org/data/files/website_docs/government/guidance/2013/wpn-13-1.pdf" TargetMode="External"/><Relationship Id="rId183" Type="http://schemas.openxmlformats.org/officeDocument/2006/relationships/ctrlProp" Target="../ctrlProps/ctrlProp339.xml"/><Relationship Id="rId239" Type="http://schemas.openxmlformats.org/officeDocument/2006/relationships/ctrlProp" Target="../ctrlProps/ctrlProp395.xml"/><Relationship Id="rId390" Type="http://schemas.openxmlformats.org/officeDocument/2006/relationships/ctrlProp" Target="../ctrlProps/ctrlProp546.xml"/><Relationship Id="rId404" Type="http://schemas.openxmlformats.org/officeDocument/2006/relationships/ctrlProp" Target="../ctrlProps/ctrlProp560.xml"/><Relationship Id="rId250" Type="http://schemas.openxmlformats.org/officeDocument/2006/relationships/ctrlProp" Target="../ctrlProps/ctrlProp406.xml"/><Relationship Id="rId292" Type="http://schemas.openxmlformats.org/officeDocument/2006/relationships/ctrlProp" Target="../ctrlProps/ctrlProp448.xml"/><Relationship Id="rId306" Type="http://schemas.openxmlformats.org/officeDocument/2006/relationships/ctrlProp" Target="../ctrlProps/ctrlProp462.xml"/><Relationship Id="rId45" Type="http://schemas.openxmlformats.org/officeDocument/2006/relationships/ctrlProp" Target="../ctrlProps/ctrlProp201.xml"/><Relationship Id="rId87" Type="http://schemas.openxmlformats.org/officeDocument/2006/relationships/ctrlProp" Target="../ctrlProps/ctrlProp243.xml"/><Relationship Id="rId110" Type="http://schemas.openxmlformats.org/officeDocument/2006/relationships/ctrlProp" Target="../ctrlProps/ctrlProp266.xml"/><Relationship Id="rId348" Type="http://schemas.openxmlformats.org/officeDocument/2006/relationships/ctrlProp" Target="../ctrlProps/ctrlProp504.xml"/><Relationship Id="rId152" Type="http://schemas.openxmlformats.org/officeDocument/2006/relationships/ctrlProp" Target="../ctrlProps/ctrlProp308.xml"/><Relationship Id="rId194" Type="http://schemas.openxmlformats.org/officeDocument/2006/relationships/ctrlProp" Target="../ctrlProps/ctrlProp350.xml"/><Relationship Id="rId208" Type="http://schemas.openxmlformats.org/officeDocument/2006/relationships/ctrlProp" Target="../ctrlProps/ctrlProp364.xml"/><Relationship Id="rId415" Type="http://schemas.openxmlformats.org/officeDocument/2006/relationships/ctrlProp" Target="../ctrlProps/ctrlProp571.xml"/><Relationship Id="rId261" Type="http://schemas.openxmlformats.org/officeDocument/2006/relationships/ctrlProp" Target="../ctrlProps/ctrlProp417.xml"/><Relationship Id="rId14" Type="http://schemas.openxmlformats.org/officeDocument/2006/relationships/hyperlink" Target="http://waptac.org/data/files/website_docs/government/guidance/2011/wpn%2011-13_20110926t173531.pdf" TargetMode="External"/><Relationship Id="rId56" Type="http://schemas.openxmlformats.org/officeDocument/2006/relationships/ctrlProp" Target="../ctrlProps/ctrlProp212.xml"/><Relationship Id="rId317" Type="http://schemas.openxmlformats.org/officeDocument/2006/relationships/ctrlProp" Target="../ctrlProps/ctrlProp473.xml"/><Relationship Id="rId359" Type="http://schemas.openxmlformats.org/officeDocument/2006/relationships/ctrlProp" Target="../ctrlProps/ctrlProp515.xml"/><Relationship Id="rId98" Type="http://schemas.openxmlformats.org/officeDocument/2006/relationships/ctrlProp" Target="../ctrlProps/ctrlProp254.xml"/><Relationship Id="rId121" Type="http://schemas.openxmlformats.org/officeDocument/2006/relationships/ctrlProp" Target="../ctrlProps/ctrlProp277.xml"/><Relationship Id="rId163" Type="http://schemas.openxmlformats.org/officeDocument/2006/relationships/ctrlProp" Target="../ctrlProps/ctrlProp319.xml"/><Relationship Id="rId219" Type="http://schemas.openxmlformats.org/officeDocument/2006/relationships/ctrlProp" Target="../ctrlProps/ctrlProp375.xml"/><Relationship Id="rId370" Type="http://schemas.openxmlformats.org/officeDocument/2006/relationships/ctrlProp" Target="../ctrlProps/ctrlProp526.xml"/><Relationship Id="rId230" Type="http://schemas.openxmlformats.org/officeDocument/2006/relationships/ctrlProp" Target="../ctrlProps/ctrlProp386.xml"/><Relationship Id="rId25" Type="http://schemas.openxmlformats.org/officeDocument/2006/relationships/hyperlink" Target="http://ecfr.gpoaccess.gov/cgi/t/text/text-idx?c=ecfr&amp;tpl=/ecfrbrowse/Title10/10cfr440_main_02.tpl" TargetMode="External"/><Relationship Id="rId67" Type="http://schemas.openxmlformats.org/officeDocument/2006/relationships/ctrlProp" Target="../ctrlProps/ctrlProp223.xml"/><Relationship Id="rId272" Type="http://schemas.openxmlformats.org/officeDocument/2006/relationships/ctrlProp" Target="../ctrlProps/ctrlProp428.xml"/><Relationship Id="rId328" Type="http://schemas.openxmlformats.org/officeDocument/2006/relationships/ctrlProp" Target="../ctrlProps/ctrlProp484.xml"/><Relationship Id="rId132" Type="http://schemas.openxmlformats.org/officeDocument/2006/relationships/ctrlProp" Target="../ctrlProps/ctrlProp288.xml"/><Relationship Id="rId174" Type="http://schemas.openxmlformats.org/officeDocument/2006/relationships/ctrlProp" Target="../ctrlProps/ctrlProp330.xml"/><Relationship Id="rId381" Type="http://schemas.openxmlformats.org/officeDocument/2006/relationships/ctrlProp" Target="../ctrlProps/ctrlProp537.xml"/><Relationship Id="rId241" Type="http://schemas.openxmlformats.org/officeDocument/2006/relationships/ctrlProp" Target="../ctrlProps/ctrlProp397.xml"/><Relationship Id="rId36" Type="http://schemas.openxmlformats.org/officeDocument/2006/relationships/hyperlink" Target="http://waptac.org/data/files/website_docs/government/guidance/2013/application-package-february2013-final.pdf" TargetMode="External"/><Relationship Id="rId283" Type="http://schemas.openxmlformats.org/officeDocument/2006/relationships/ctrlProp" Target="../ctrlProps/ctrlProp439.xml"/><Relationship Id="rId339" Type="http://schemas.openxmlformats.org/officeDocument/2006/relationships/ctrlProp" Target="../ctrlProps/ctrlProp495.xml"/><Relationship Id="rId78" Type="http://schemas.openxmlformats.org/officeDocument/2006/relationships/ctrlProp" Target="../ctrlProps/ctrlProp234.xml"/><Relationship Id="rId101" Type="http://schemas.openxmlformats.org/officeDocument/2006/relationships/ctrlProp" Target="../ctrlProps/ctrlProp257.xml"/><Relationship Id="rId143" Type="http://schemas.openxmlformats.org/officeDocument/2006/relationships/ctrlProp" Target="../ctrlProps/ctrlProp299.xml"/><Relationship Id="rId185" Type="http://schemas.openxmlformats.org/officeDocument/2006/relationships/ctrlProp" Target="../ctrlProps/ctrlProp341.xml"/><Relationship Id="rId350" Type="http://schemas.openxmlformats.org/officeDocument/2006/relationships/ctrlProp" Target="../ctrlProps/ctrlProp506.xml"/><Relationship Id="rId406" Type="http://schemas.openxmlformats.org/officeDocument/2006/relationships/ctrlProp" Target="../ctrlProps/ctrlProp562.xml"/><Relationship Id="rId9" Type="http://schemas.openxmlformats.org/officeDocument/2006/relationships/hyperlink" Target="http://ecfr.gpoaccess.gov/cgi/t/text/text-idx?c=ecfr&amp;tpl=/ecfrbrowse/Title10/10cfr440_main_02.tpl" TargetMode="External"/><Relationship Id="rId210" Type="http://schemas.openxmlformats.org/officeDocument/2006/relationships/ctrlProp" Target="../ctrlProps/ctrlProp366.xml"/><Relationship Id="rId392" Type="http://schemas.openxmlformats.org/officeDocument/2006/relationships/ctrlProp" Target="../ctrlProps/ctrlProp548.xml"/><Relationship Id="rId252" Type="http://schemas.openxmlformats.org/officeDocument/2006/relationships/ctrlProp" Target="../ctrlProps/ctrlProp408.xml"/><Relationship Id="rId294" Type="http://schemas.openxmlformats.org/officeDocument/2006/relationships/ctrlProp" Target="../ctrlProps/ctrlProp450.xml"/><Relationship Id="rId308" Type="http://schemas.openxmlformats.org/officeDocument/2006/relationships/ctrlProp" Target="../ctrlProps/ctrlProp464.xml"/><Relationship Id="rId47" Type="http://schemas.openxmlformats.org/officeDocument/2006/relationships/ctrlProp" Target="../ctrlProps/ctrlProp203.xml"/><Relationship Id="rId89" Type="http://schemas.openxmlformats.org/officeDocument/2006/relationships/ctrlProp" Target="../ctrlProps/ctrlProp245.xml"/><Relationship Id="rId112" Type="http://schemas.openxmlformats.org/officeDocument/2006/relationships/ctrlProp" Target="../ctrlProps/ctrlProp268.xml"/><Relationship Id="rId154" Type="http://schemas.openxmlformats.org/officeDocument/2006/relationships/ctrlProp" Target="../ctrlProps/ctrlProp310.xml"/><Relationship Id="rId361" Type="http://schemas.openxmlformats.org/officeDocument/2006/relationships/ctrlProp" Target="../ctrlProps/ctrlProp517.xml"/><Relationship Id="rId196" Type="http://schemas.openxmlformats.org/officeDocument/2006/relationships/ctrlProp" Target="../ctrlProps/ctrlProp352.xml"/><Relationship Id="rId417" Type="http://schemas.openxmlformats.org/officeDocument/2006/relationships/ctrlProp" Target="../ctrlProps/ctrlProp573.xml"/><Relationship Id="rId16" Type="http://schemas.openxmlformats.org/officeDocument/2006/relationships/hyperlink" Target="http://ecfr.gpoaccess.gov/cgi/t/text/text-idx?c=ecfr&amp;tpl=/ecfrbrowse/Title10/10cfr440_main_02.tpl" TargetMode="External"/><Relationship Id="rId221" Type="http://schemas.openxmlformats.org/officeDocument/2006/relationships/ctrlProp" Target="../ctrlProps/ctrlProp377.xml"/><Relationship Id="rId263" Type="http://schemas.openxmlformats.org/officeDocument/2006/relationships/ctrlProp" Target="../ctrlProps/ctrlProp419.xml"/><Relationship Id="rId319" Type="http://schemas.openxmlformats.org/officeDocument/2006/relationships/ctrlProp" Target="../ctrlProps/ctrlProp475.xml"/><Relationship Id="rId58" Type="http://schemas.openxmlformats.org/officeDocument/2006/relationships/ctrlProp" Target="../ctrlProps/ctrlProp214.xml"/><Relationship Id="rId123" Type="http://schemas.openxmlformats.org/officeDocument/2006/relationships/ctrlProp" Target="../ctrlProps/ctrlProp279.xml"/><Relationship Id="rId330" Type="http://schemas.openxmlformats.org/officeDocument/2006/relationships/ctrlProp" Target="../ctrlProps/ctrlProp486.xml"/><Relationship Id="rId165" Type="http://schemas.openxmlformats.org/officeDocument/2006/relationships/ctrlProp" Target="../ctrlProps/ctrlProp321.xml"/><Relationship Id="rId372" Type="http://schemas.openxmlformats.org/officeDocument/2006/relationships/ctrlProp" Target="../ctrlProps/ctrlProp528.xml"/><Relationship Id="rId232" Type="http://schemas.openxmlformats.org/officeDocument/2006/relationships/ctrlProp" Target="../ctrlProps/ctrlProp388.xml"/><Relationship Id="rId274" Type="http://schemas.openxmlformats.org/officeDocument/2006/relationships/ctrlProp" Target="../ctrlProps/ctrlProp430.xml"/><Relationship Id="rId27" Type="http://schemas.openxmlformats.org/officeDocument/2006/relationships/hyperlink" Target="http://www.waptac.org/data/files/website_docs/government/guidance/2012/wpn%2012-5.pdf" TargetMode="External"/><Relationship Id="rId69" Type="http://schemas.openxmlformats.org/officeDocument/2006/relationships/ctrlProp" Target="../ctrlProps/ctrlProp225.xml"/><Relationship Id="rId134" Type="http://schemas.openxmlformats.org/officeDocument/2006/relationships/ctrlProp" Target="../ctrlProps/ctrlProp290.xml"/><Relationship Id="rId80" Type="http://schemas.openxmlformats.org/officeDocument/2006/relationships/ctrlProp" Target="../ctrlProps/ctrlProp236.xml"/><Relationship Id="rId176" Type="http://schemas.openxmlformats.org/officeDocument/2006/relationships/ctrlProp" Target="../ctrlProps/ctrlProp332.xml"/><Relationship Id="rId341" Type="http://schemas.openxmlformats.org/officeDocument/2006/relationships/ctrlProp" Target="../ctrlProps/ctrlProp497.xml"/><Relationship Id="rId383" Type="http://schemas.openxmlformats.org/officeDocument/2006/relationships/ctrlProp" Target="../ctrlProps/ctrlProp539.xml"/><Relationship Id="rId201" Type="http://schemas.openxmlformats.org/officeDocument/2006/relationships/ctrlProp" Target="../ctrlProps/ctrlProp357.xml"/><Relationship Id="rId243" Type="http://schemas.openxmlformats.org/officeDocument/2006/relationships/ctrlProp" Target="../ctrlProps/ctrlProp399.xml"/><Relationship Id="rId285" Type="http://schemas.openxmlformats.org/officeDocument/2006/relationships/ctrlProp" Target="../ctrlProps/ctrlProp441.xml"/><Relationship Id="rId38" Type="http://schemas.openxmlformats.org/officeDocument/2006/relationships/hyperlink" Target="http://waptac.org/data/files/website_docs/government/guidance/2013/application-package-february2013-final.pdf" TargetMode="External"/><Relationship Id="rId103" Type="http://schemas.openxmlformats.org/officeDocument/2006/relationships/ctrlProp" Target="../ctrlProps/ctrlProp259.xml"/><Relationship Id="rId310" Type="http://schemas.openxmlformats.org/officeDocument/2006/relationships/ctrlProp" Target="../ctrlProps/ctrlProp466.xml"/><Relationship Id="rId70" Type="http://schemas.openxmlformats.org/officeDocument/2006/relationships/ctrlProp" Target="../ctrlProps/ctrlProp226.xml"/><Relationship Id="rId91" Type="http://schemas.openxmlformats.org/officeDocument/2006/relationships/ctrlProp" Target="../ctrlProps/ctrlProp247.xml"/><Relationship Id="rId145" Type="http://schemas.openxmlformats.org/officeDocument/2006/relationships/ctrlProp" Target="../ctrlProps/ctrlProp301.xml"/><Relationship Id="rId166" Type="http://schemas.openxmlformats.org/officeDocument/2006/relationships/ctrlProp" Target="../ctrlProps/ctrlProp322.xml"/><Relationship Id="rId187" Type="http://schemas.openxmlformats.org/officeDocument/2006/relationships/ctrlProp" Target="../ctrlProps/ctrlProp343.xml"/><Relationship Id="rId331" Type="http://schemas.openxmlformats.org/officeDocument/2006/relationships/ctrlProp" Target="../ctrlProps/ctrlProp487.xml"/><Relationship Id="rId352" Type="http://schemas.openxmlformats.org/officeDocument/2006/relationships/ctrlProp" Target="../ctrlProps/ctrlProp508.xml"/><Relationship Id="rId373" Type="http://schemas.openxmlformats.org/officeDocument/2006/relationships/ctrlProp" Target="../ctrlProps/ctrlProp529.xml"/><Relationship Id="rId394" Type="http://schemas.openxmlformats.org/officeDocument/2006/relationships/ctrlProp" Target="../ctrlProps/ctrlProp550.xml"/><Relationship Id="rId408" Type="http://schemas.openxmlformats.org/officeDocument/2006/relationships/ctrlProp" Target="../ctrlProps/ctrlProp564.xml"/><Relationship Id="rId1" Type="http://schemas.openxmlformats.org/officeDocument/2006/relationships/hyperlink" Target="http://www.waptac.org/data/files/website_docs/government/guidance/2012/wpn%2012-5.pdf" TargetMode="External"/><Relationship Id="rId212" Type="http://schemas.openxmlformats.org/officeDocument/2006/relationships/ctrlProp" Target="../ctrlProps/ctrlProp368.xml"/><Relationship Id="rId233" Type="http://schemas.openxmlformats.org/officeDocument/2006/relationships/ctrlProp" Target="../ctrlProps/ctrlProp389.xml"/><Relationship Id="rId254" Type="http://schemas.openxmlformats.org/officeDocument/2006/relationships/ctrlProp" Target="../ctrlProps/ctrlProp410.xml"/><Relationship Id="rId28" Type="http://schemas.openxmlformats.org/officeDocument/2006/relationships/hyperlink" Target="http://www.waptac.org/data/files/website_docs/government/guidance/2012/wpn%2012-5.pdf" TargetMode="External"/><Relationship Id="rId49" Type="http://schemas.openxmlformats.org/officeDocument/2006/relationships/ctrlProp" Target="../ctrlProps/ctrlProp205.xml"/><Relationship Id="rId114" Type="http://schemas.openxmlformats.org/officeDocument/2006/relationships/ctrlProp" Target="../ctrlProps/ctrlProp270.xml"/><Relationship Id="rId275" Type="http://schemas.openxmlformats.org/officeDocument/2006/relationships/ctrlProp" Target="../ctrlProps/ctrlProp431.xml"/><Relationship Id="rId296" Type="http://schemas.openxmlformats.org/officeDocument/2006/relationships/ctrlProp" Target="../ctrlProps/ctrlProp452.xml"/><Relationship Id="rId300" Type="http://schemas.openxmlformats.org/officeDocument/2006/relationships/ctrlProp" Target="../ctrlProps/ctrlProp456.xml"/><Relationship Id="rId60" Type="http://schemas.openxmlformats.org/officeDocument/2006/relationships/ctrlProp" Target="../ctrlProps/ctrlProp216.xml"/><Relationship Id="rId81" Type="http://schemas.openxmlformats.org/officeDocument/2006/relationships/ctrlProp" Target="../ctrlProps/ctrlProp237.xml"/><Relationship Id="rId135" Type="http://schemas.openxmlformats.org/officeDocument/2006/relationships/ctrlProp" Target="../ctrlProps/ctrlProp291.xml"/><Relationship Id="rId156" Type="http://schemas.openxmlformats.org/officeDocument/2006/relationships/ctrlProp" Target="../ctrlProps/ctrlProp312.xml"/><Relationship Id="rId177" Type="http://schemas.openxmlformats.org/officeDocument/2006/relationships/ctrlProp" Target="../ctrlProps/ctrlProp333.xml"/><Relationship Id="rId198" Type="http://schemas.openxmlformats.org/officeDocument/2006/relationships/ctrlProp" Target="../ctrlProps/ctrlProp354.xml"/><Relationship Id="rId321" Type="http://schemas.openxmlformats.org/officeDocument/2006/relationships/ctrlProp" Target="../ctrlProps/ctrlProp477.xml"/><Relationship Id="rId342" Type="http://schemas.openxmlformats.org/officeDocument/2006/relationships/ctrlProp" Target="../ctrlProps/ctrlProp498.xml"/><Relationship Id="rId363" Type="http://schemas.openxmlformats.org/officeDocument/2006/relationships/ctrlProp" Target="../ctrlProps/ctrlProp519.xml"/><Relationship Id="rId384" Type="http://schemas.openxmlformats.org/officeDocument/2006/relationships/ctrlProp" Target="../ctrlProps/ctrlProp540.xml"/><Relationship Id="rId419" Type="http://schemas.openxmlformats.org/officeDocument/2006/relationships/ctrlProp" Target="../ctrlProps/ctrlProp575.xml"/><Relationship Id="rId202" Type="http://schemas.openxmlformats.org/officeDocument/2006/relationships/ctrlProp" Target="../ctrlProps/ctrlProp358.xml"/><Relationship Id="rId223" Type="http://schemas.openxmlformats.org/officeDocument/2006/relationships/ctrlProp" Target="../ctrlProps/ctrlProp379.xml"/><Relationship Id="rId244" Type="http://schemas.openxmlformats.org/officeDocument/2006/relationships/ctrlProp" Target="../ctrlProps/ctrlProp400.xml"/><Relationship Id="rId18" Type="http://schemas.openxmlformats.org/officeDocument/2006/relationships/hyperlink" Target="http://www.waptac.org/data/files/website_docs/government/guidance/2005/wpn%2005-5-approved%20audit%20wpn.pdf" TargetMode="External"/><Relationship Id="rId39" Type="http://schemas.openxmlformats.org/officeDocument/2006/relationships/hyperlink" Target="http://www.ecfr.gov/cgi-bin/text-idx?c=ecfr&amp;SID=eb548bc9e9ecb44cc2744d8632af2fbd&amp;rgn=div8&amp;view=text&amp;node=10:3.0.1.4.24.0.85.15&amp;idno=10" TargetMode="External"/><Relationship Id="rId265" Type="http://schemas.openxmlformats.org/officeDocument/2006/relationships/ctrlProp" Target="../ctrlProps/ctrlProp421.xml"/><Relationship Id="rId286" Type="http://schemas.openxmlformats.org/officeDocument/2006/relationships/ctrlProp" Target="../ctrlProps/ctrlProp442.xml"/><Relationship Id="rId50" Type="http://schemas.openxmlformats.org/officeDocument/2006/relationships/ctrlProp" Target="../ctrlProps/ctrlProp206.xml"/><Relationship Id="rId104" Type="http://schemas.openxmlformats.org/officeDocument/2006/relationships/ctrlProp" Target="../ctrlProps/ctrlProp260.xml"/><Relationship Id="rId125" Type="http://schemas.openxmlformats.org/officeDocument/2006/relationships/ctrlProp" Target="../ctrlProps/ctrlProp281.xml"/><Relationship Id="rId146" Type="http://schemas.openxmlformats.org/officeDocument/2006/relationships/ctrlProp" Target="../ctrlProps/ctrlProp302.xml"/><Relationship Id="rId167" Type="http://schemas.openxmlformats.org/officeDocument/2006/relationships/ctrlProp" Target="../ctrlProps/ctrlProp323.xml"/><Relationship Id="rId188" Type="http://schemas.openxmlformats.org/officeDocument/2006/relationships/ctrlProp" Target="../ctrlProps/ctrlProp344.xml"/><Relationship Id="rId311" Type="http://schemas.openxmlformats.org/officeDocument/2006/relationships/ctrlProp" Target="../ctrlProps/ctrlProp467.xml"/><Relationship Id="rId332" Type="http://schemas.openxmlformats.org/officeDocument/2006/relationships/ctrlProp" Target="../ctrlProps/ctrlProp488.xml"/><Relationship Id="rId353" Type="http://schemas.openxmlformats.org/officeDocument/2006/relationships/ctrlProp" Target="../ctrlProps/ctrlProp509.xml"/><Relationship Id="rId374" Type="http://schemas.openxmlformats.org/officeDocument/2006/relationships/ctrlProp" Target="../ctrlProps/ctrlProp530.xml"/><Relationship Id="rId395" Type="http://schemas.openxmlformats.org/officeDocument/2006/relationships/ctrlProp" Target="../ctrlProps/ctrlProp551.xml"/><Relationship Id="rId409" Type="http://schemas.openxmlformats.org/officeDocument/2006/relationships/ctrlProp" Target="../ctrlProps/ctrlProp565.xml"/><Relationship Id="rId71" Type="http://schemas.openxmlformats.org/officeDocument/2006/relationships/ctrlProp" Target="../ctrlProps/ctrlProp227.xml"/><Relationship Id="rId92" Type="http://schemas.openxmlformats.org/officeDocument/2006/relationships/ctrlProp" Target="../ctrlProps/ctrlProp248.xml"/><Relationship Id="rId213" Type="http://schemas.openxmlformats.org/officeDocument/2006/relationships/ctrlProp" Target="../ctrlProps/ctrlProp369.xml"/><Relationship Id="rId234" Type="http://schemas.openxmlformats.org/officeDocument/2006/relationships/ctrlProp" Target="../ctrlProps/ctrlProp390.xml"/><Relationship Id="rId420" Type="http://schemas.openxmlformats.org/officeDocument/2006/relationships/ctrlProp" Target="../ctrlProps/ctrlProp576.xml"/><Relationship Id="rId2" Type="http://schemas.openxmlformats.org/officeDocument/2006/relationships/hyperlink" Target="http://waptac.org/data/files/website_docs/government/guidance/2010/wpn%2010-12%20historic%20preservation.pdf" TargetMode="External"/><Relationship Id="rId29" Type="http://schemas.openxmlformats.org/officeDocument/2006/relationships/hyperlink" Target="http://ecfr.gpoaccess.gov/cgi/t/text/text-idx?c=ecfr&amp;tpl=/ecfrbrowse/Title10/10cfr440_main_02.tpl" TargetMode="External"/><Relationship Id="rId255" Type="http://schemas.openxmlformats.org/officeDocument/2006/relationships/ctrlProp" Target="../ctrlProps/ctrlProp411.xml"/><Relationship Id="rId276" Type="http://schemas.openxmlformats.org/officeDocument/2006/relationships/ctrlProp" Target="../ctrlProps/ctrlProp432.xml"/><Relationship Id="rId297" Type="http://schemas.openxmlformats.org/officeDocument/2006/relationships/ctrlProp" Target="../ctrlProps/ctrlProp453.xml"/><Relationship Id="rId40" Type="http://schemas.openxmlformats.org/officeDocument/2006/relationships/printerSettings" Target="../printerSettings/printerSettings2.bin"/><Relationship Id="rId115" Type="http://schemas.openxmlformats.org/officeDocument/2006/relationships/ctrlProp" Target="../ctrlProps/ctrlProp271.xml"/><Relationship Id="rId136" Type="http://schemas.openxmlformats.org/officeDocument/2006/relationships/ctrlProp" Target="../ctrlProps/ctrlProp292.xml"/><Relationship Id="rId157" Type="http://schemas.openxmlformats.org/officeDocument/2006/relationships/ctrlProp" Target="../ctrlProps/ctrlProp313.xml"/><Relationship Id="rId178" Type="http://schemas.openxmlformats.org/officeDocument/2006/relationships/ctrlProp" Target="../ctrlProps/ctrlProp334.xml"/><Relationship Id="rId301" Type="http://schemas.openxmlformats.org/officeDocument/2006/relationships/ctrlProp" Target="../ctrlProps/ctrlProp457.xml"/><Relationship Id="rId322" Type="http://schemas.openxmlformats.org/officeDocument/2006/relationships/ctrlProp" Target="../ctrlProps/ctrlProp478.xml"/><Relationship Id="rId343" Type="http://schemas.openxmlformats.org/officeDocument/2006/relationships/ctrlProp" Target="../ctrlProps/ctrlProp499.xml"/><Relationship Id="rId364" Type="http://schemas.openxmlformats.org/officeDocument/2006/relationships/ctrlProp" Target="../ctrlProps/ctrlProp520.xml"/><Relationship Id="rId61" Type="http://schemas.openxmlformats.org/officeDocument/2006/relationships/ctrlProp" Target="../ctrlProps/ctrlProp217.xml"/><Relationship Id="rId82" Type="http://schemas.openxmlformats.org/officeDocument/2006/relationships/ctrlProp" Target="../ctrlProps/ctrlProp238.xml"/><Relationship Id="rId199" Type="http://schemas.openxmlformats.org/officeDocument/2006/relationships/ctrlProp" Target="../ctrlProps/ctrlProp355.xml"/><Relationship Id="rId203" Type="http://schemas.openxmlformats.org/officeDocument/2006/relationships/ctrlProp" Target="../ctrlProps/ctrlProp359.xml"/><Relationship Id="rId385" Type="http://schemas.openxmlformats.org/officeDocument/2006/relationships/ctrlProp" Target="../ctrlProps/ctrlProp541.xml"/><Relationship Id="rId19" Type="http://schemas.openxmlformats.org/officeDocument/2006/relationships/hyperlink" Target="http://waptac.org/data/files/website_docs/government/guidance/2011/wpn%2011-6.pdf" TargetMode="External"/><Relationship Id="rId224" Type="http://schemas.openxmlformats.org/officeDocument/2006/relationships/ctrlProp" Target="../ctrlProps/ctrlProp380.xml"/><Relationship Id="rId245" Type="http://schemas.openxmlformats.org/officeDocument/2006/relationships/ctrlProp" Target="../ctrlProps/ctrlProp401.xml"/><Relationship Id="rId266" Type="http://schemas.openxmlformats.org/officeDocument/2006/relationships/ctrlProp" Target="../ctrlProps/ctrlProp422.xml"/><Relationship Id="rId287" Type="http://schemas.openxmlformats.org/officeDocument/2006/relationships/ctrlProp" Target="../ctrlProps/ctrlProp443.xml"/><Relationship Id="rId410" Type="http://schemas.openxmlformats.org/officeDocument/2006/relationships/ctrlProp" Target="../ctrlProps/ctrlProp566.xml"/><Relationship Id="rId30" Type="http://schemas.openxmlformats.org/officeDocument/2006/relationships/hyperlink" Target="http://www.waptac.org/data/files/website_docs/government/guidance/2012/wpn%2012-5.pdf" TargetMode="External"/><Relationship Id="rId105" Type="http://schemas.openxmlformats.org/officeDocument/2006/relationships/ctrlProp" Target="../ctrlProps/ctrlProp261.xml"/><Relationship Id="rId126" Type="http://schemas.openxmlformats.org/officeDocument/2006/relationships/ctrlProp" Target="../ctrlProps/ctrlProp282.xml"/><Relationship Id="rId147" Type="http://schemas.openxmlformats.org/officeDocument/2006/relationships/ctrlProp" Target="../ctrlProps/ctrlProp303.xml"/><Relationship Id="rId168" Type="http://schemas.openxmlformats.org/officeDocument/2006/relationships/ctrlProp" Target="../ctrlProps/ctrlProp324.xml"/><Relationship Id="rId312" Type="http://schemas.openxmlformats.org/officeDocument/2006/relationships/ctrlProp" Target="../ctrlProps/ctrlProp468.xml"/><Relationship Id="rId333" Type="http://schemas.openxmlformats.org/officeDocument/2006/relationships/ctrlProp" Target="../ctrlProps/ctrlProp489.xml"/><Relationship Id="rId354" Type="http://schemas.openxmlformats.org/officeDocument/2006/relationships/ctrlProp" Target="../ctrlProps/ctrlProp510.xml"/><Relationship Id="rId51" Type="http://schemas.openxmlformats.org/officeDocument/2006/relationships/ctrlProp" Target="../ctrlProps/ctrlProp207.xml"/><Relationship Id="rId72" Type="http://schemas.openxmlformats.org/officeDocument/2006/relationships/ctrlProp" Target="../ctrlProps/ctrlProp228.xml"/><Relationship Id="rId93" Type="http://schemas.openxmlformats.org/officeDocument/2006/relationships/ctrlProp" Target="../ctrlProps/ctrlProp249.xml"/><Relationship Id="rId189" Type="http://schemas.openxmlformats.org/officeDocument/2006/relationships/ctrlProp" Target="../ctrlProps/ctrlProp345.xml"/><Relationship Id="rId375" Type="http://schemas.openxmlformats.org/officeDocument/2006/relationships/ctrlProp" Target="../ctrlProps/ctrlProp531.xml"/><Relationship Id="rId396" Type="http://schemas.openxmlformats.org/officeDocument/2006/relationships/ctrlProp" Target="../ctrlProps/ctrlProp552.xml"/><Relationship Id="rId3" Type="http://schemas.openxmlformats.org/officeDocument/2006/relationships/hyperlink" Target="http://cfr.regstoday.com/10cfr600.aspx" TargetMode="External"/><Relationship Id="rId214" Type="http://schemas.openxmlformats.org/officeDocument/2006/relationships/ctrlProp" Target="../ctrlProps/ctrlProp370.xml"/><Relationship Id="rId235" Type="http://schemas.openxmlformats.org/officeDocument/2006/relationships/ctrlProp" Target="../ctrlProps/ctrlProp391.xml"/><Relationship Id="rId256" Type="http://schemas.openxmlformats.org/officeDocument/2006/relationships/ctrlProp" Target="../ctrlProps/ctrlProp412.xml"/><Relationship Id="rId277" Type="http://schemas.openxmlformats.org/officeDocument/2006/relationships/ctrlProp" Target="../ctrlProps/ctrlProp433.xml"/><Relationship Id="rId298" Type="http://schemas.openxmlformats.org/officeDocument/2006/relationships/ctrlProp" Target="../ctrlProps/ctrlProp454.xml"/><Relationship Id="rId400" Type="http://schemas.openxmlformats.org/officeDocument/2006/relationships/ctrlProp" Target="../ctrlProps/ctrlProp556.xml"/><Relationship Id="rId421" Type="http://schemas.openxmlformats.org/officeDocument/2006/relationships/ctrlProp" Target="../ctrlProps/ctrlProp577.xml"/><Relationship Id="rId116" Type="http://schemas.openxmlformats.org/officeDocument/2006/relationships/ctrlProp" Target="../ctrlProps/ctrlProp272.xml"/><Relationship Id="rId137" Type="http://schemas.openxmlformats.org/officeDocument/2006/relationships/ctrlProp" Target="../ctrlProps/ctrlProp293.xml"/><Relationship Id="rId158" Type="http://schemas.openxmlformats.org/officeDocument/2006/relationships/ctrlProp" Target="../ctrlProps/ctrlProp314.xml"/><Relationship Id="rId302" Type="http://schemas.openxmlformats.org/officeDocument/2006/relationships/ctrlProp" Target="../ctrlProps/ctrlProp458.xml"/><Relationship Id="rId323" Type="http://schemas.openxmlformats.org/officeDocument/2006/relationships/ctrlProp" Target="../ctrlProps/ctrlProp479.xml"/><Relationship Id="rId344" Type="http://schemas.openxmlformats.org/officeDocument/2006/relationships/ctrlProp" Target="../ctrlProps/ctrlProp500.xml"/><Relationship Id="rId20" Type="http://schemas.openxmlformats.org/officeDocument/2006/relationships/hyperlink" Target="http://www.waptac.org/data/files/website_docs/government/guidance/2012/wpn%2012-4.pdf" TargetMode="External"/><Relationship Id="rId41" Type="http://schemas.openxmlformats.org/officeDocument/2006/relationships/drawing" Target="../drawings/drawing2.xml"/><Relationship Id="rId62" Type="http://schemas.openxmlformats.org/officeDocument/2006/relationships/ctrlProp" Target="../ctrlProps/ctrlProp218.xml"/><Relationship Id="rId83" Type="http://schemas.openxmlformats.org/officeDocument/2006/relationships/ctrlProp" Target="../ctrlProps/ctrlProp239.xml"/><Relationship Id="rId179" Type="http://schemas.openxmlformats.org/officeDocument/2006/relationships/ctrlProp" Target="../ctrlProps/ctrlProp335.xml"/><Relationship Id="rId365" Type="http://schemas.openxmlformats.org/officeDocument/2006/relationships/ctrlProp" Target="../ctrlProps/ctrlProp521.xml"/><Relationship Id="rId386" Type="http://schemas.openxmlformats.org/officeDocument/2006/relationships/ctrlProp" Target="../ctrlProps/ctrlProp542.xml"/><Relationship Id="rId190" Type="http://schemas.openxmlformats.org/officeDocument/2006/relationships/ctrlProp" Target="../ctrlProps/ctrlProp346.xml"/><Relationship Id="rId204" Type="http://schemas.openxmlformats.org/officeDocument/2006/relationships/ctrlProp" Target="../ctrlProps/ctrlProp360.xml"/><Relationship Id="rId225" Type="http://schemas.openxmlformats.org/officeDocument/2006/relationships/ctrlProp" Target="../ctrlProps/ctrlProp381.xml"/><Relationship Id="rId246" Type="http://schemas.openxmlformats.org/officeDocument/2006/relationships/ctrlProp" Target="../ctrlProps/ctrlProp402.xml"/><Relationship Id="rId267" Type="http://schemas.openxmlformats.org/officeDocument/2006/relationships/ctrlProp" Target="../ctrlProps/ctrlProp423.xml"/><Relationship Id="rId288" Type="http://schemas.openxmlformats.org/officeDocument/2006/relationships/ctrlProp" Target="../ctrlProps/ctrlProp444.xml"/><Relationship Id="rId411" Type="http://schemas.openxmlformats.org/officeDocument/2006/relationships/ctrlProp" Target="../ctrlProps/ctrlProp567.xml"/><Relationship Id="rId106" Type="http://schemas.openxmlformats.org/officeDocument/2006/relationships/ctrlProp" Target="../ctrlProps/ctrlProp262.xml"/><Relationship Id="rId127" Type="http://schemas.openxmlformats.org/officeDocument/2006/relationships/ctrlProp" Target="../ctrlProps/ctrlProp283.xml"/><Relationship Id="rId313" Type="http://schemas.openxmlformats.org/officeDocument/2006/relationships/ctrlProp" Target="../ctrlProps/ctrlProp469.xml"/><Relationship Id="rId10" Type="http://schemas.openxmlformats.org/officeDocument/2006/relationships/hyperlink" Target="http://waptac.org/data/files/website_docs/government/guidance/2013/application-package-february2013-final.pdf" TargetMode="External"/><Relationship Id="rId31" Type="http://schemas.openxmlformats.org/officeDocument/2006/relationships/hyperlink" Target="http://waptac.org/data/files/website_docs/government/guidance/2013/application-package-february2013-final.pdf" TargetMode="External"/><Relationship Id="rId52" Type="http://schemas.openxmlformats.org/officeDocument/2006/relationships/ctrlProp" Target="../ctrlProps/ctrlProp208.xml"/><Relationship Id="rId73" Type="http://schemas.openxmlformats.org/officeDocument/2006/relationships/ctrlProp" Target="../ctrlProps/ctrlProp229.xml"/><Relationship Id="rId94" Type="http://schemas.openxmlformats.org/officeDocument/2006/relationships/ctrlProp" Target="../ctrlProps/ctrlProp250.xml"/><Relationship Id="rId148" Type="http://schemas.openxmlformats.org/officeDocument/2006/relationships/ctrlProp" Target="../ctrlProps/ctrlProp304.xml"/><Relationship Id="rId169" Type="http://schemas.openxmlformats.org/officeDocument/2006/relationships/ctrlProp" Target="../ctrlProps/ctrlProp325.xml"/><Relationship Id="rId334" Type="http://schemas.openxmlformats.org/officeDocument/2006/relationships/ctrlProp" Target="../ctrlProps/ctrlProp490.xml"/><Relationship Id="rId355" Type="http://schemas.openxmlformats.org/officeDocument/2006/relationships/ctrlProp" Target="../ctrlProps/ctrlProp511.xml"/><Relationship Id="rId376" Type="http://schemas.openxmlformats.org/officeDocument/2006/relationships/ctrlProp" Target="../ctrlProps/ctrlProp532.xml"/><Relationship Id="rId397" Type="http://schemas.openxmlformats.org/officeDocument/2006/relationships/ctrlProp" Target="../ctrlProps/ctrlProp553.xml"/><Relationship Id="rId4" Type="http://schemas.openxmlformats.org/officeDocument/2006/relationships/hyperlink" Target="http://waptac.org/data/files/website_docs/government/guidance/2013/wpn-13-1.pdf" TargetMode="External"/><Relationship Id="rId180" Type="http://schemas.openxmlformats.org/officeDocument/2006/relationships/ctrlProp" Target="../ctrlProps/ctrlProp336.xml"/><Relationship Id="rId215" Type="http://schemas.openxmlformats.org/officeDocument/2006/relationships/ctrlProp" Target="../ctrlProps/ctrlProp371.xml"/><Relationship Id="rId236" Type="http://schemas.openxmlformats.org/officeDocument/2006/relationships/ctrlProp" Target="../ctrlProps/ctrlProp392.xml"/><Relationship Id="rId257" Type="http://schemas.openxmlformats.org/officeDocument/2006/relationships/ctrlProp" Target="../ctrlProps/ctrlProp413.xml"/><Relationship Id="rId278" Type="http://schemas.openxmlformats.org/officeDocument/2006/relationships/ctrlProp" Target="../ctrlProps/ctrlProp434.xml"/><Relationship Id="rId401" Type="http://schemas.openxmlformats.org/officeDocument/2006/relationships/ctrlProp" Target="../ctrlProps/ctrlProp557.xml"/><Relationship Id="rId422" Type="http://schemas.openxmlformats.org/officeDocument/2006/relationships/ctrlProp" Target="../ctrlProps/ctrlProp578.xml"/><Relationship Id="rId303" Type="http://schemas.openxmlformats.org/officeDocument/2006/relationships/ctrlProp" Target="../ctrlProps/ctrlProp459.xml"/><Relationship Id="rId42" Type="http://schemas.openxmlformats.org/officeDocument/2006/relationships/vmlDrawing" Target="../drawings/vmlDrawing2.vml"/><Relationship Id="rId84" Type="http://schemas.openxmlformats.org/officeDocument/2006/relationships/ctrlProp" Target="../ctrlProps/ctrlProp240.xml"/><Relationship Id="rId138" Type="http://schemas.openxmlformats.org/officeDocument/2006/relationships/ctrlProp" Target="../ctrlProps/ctrlProp294.xml"/><Relationship Id="rId345" Type="http://schemas.openxmlformats.org/officeDocument/2006/relationships/ctrlProp" Target="../ctrlProps/ctrlProp501.xml"/><Relationship Id="rId387" Type="http://schemas.openxmlformats.org/officeDocument/2006/relationships/ctrlProp" Target="../ctrlProps/ctrlProp543.xml"/><Relationship Id="rId191" Type="http://schemas.openxmlformats.org/officeDocument/2006/relationships/ctrlProp" Target="../ctrlProps/ctrlProp347.xml"/><Relationship Id="rId205" Type="http://schemas.openxmlformats.org/officeDocument/2006/relationships/ctrlProp" Target="../ctrlProps/ctrlProp361.xml"/><Relationship Id="rId247" Type="http://schemas.openxmlformats.org/officeDocument/2006/relationships/ctrlProp" Target="../ctrlProps/ctrlProp403.xml"/><Relationship Id="rId412" Type="http://schemas.openxmlformats.org/officeDocument/2006/relationships/ctrlProp" Target="../ctrlProps/ctrlProp568.xml"/><Relationship Id="rId107" Type="http://schemas.openxmlformats.org/officeDocument/2006/relationships/ctrlProp" Target="../ctrlProps/ctrlProp263.xml"/><Relationship Id="rId289" Type="http://schemas.openxmlformats.org/officeDocument/2006/relationships/ctrlProp" Target="../ctrlProps/ctrlProp445.xml"/><Relationship Id="rId11" Type="http://schemas.openxmlformats.org/officeDocument/2006/relationships/hyperlink" Target="http://waptac.org/data/files/website_docs/government/guidance/2013/application-package-february2013-final.pdf" TargetMode="External"/><Relationship Id="rId53" Type="http://schemas.openxmlformats.org/officeDocument/2006/relationships/ctrlProp" Target="../ctrlProps/ctrlProp209.xml"/><Relationship Id="rId149" Type="http://schemas.openxmlformats.org/officeDocument/2006/relationships/ctrlProp" Target="../ctrlProps/ctrlProp305.xml"/><Relationship Id="rId314" Type="http://schemas.openxmlformats.org/officeDocument/2006/relationships/ctrlProp" Target="../ctrlProps/ctrlProp470.xml"/><Relationship Id="rId356" Type="http://schemas.openxmlformats.org/officeDocument/2006/relationships/ctrlProp" Target="../ctrlProps/ctrlProp512.xml"/><Relationship Id="rId398" Type="http://schemas.openxmlformats.org/officeDocument/2006/relationships/ctrlProp" Target="../ctrlProps/ctrlProp554.xml"/><Relationship Id="rId95" Type="http://schemas.openxmlformats.org/officeDocument/2006/relationships/ctrlProp" Target="../ctrlProps/ctrlProp251.xml"/><Relationship Id="rId160" Type="http://schemas.openxmlformats.org/officeDocument/2006/relationships/ctrlProp" Target="../ctrlProps/ctrlProp316.xml"/><Relationship Id="rId216" Type="http://schemas.openxmlformats.org/officeDocument/2006/relationships/ctrlProp" Target="../ctrlProps/ctrlProp372.xml"/><Relationship Id="rId423" Type="http://schemas.openxmlformats.org/officeDocument/2006/relationships/ctrlProp" Target="../ctrlProps/ctrlProp579.xml"/><Relationship Id="rId258" Type="http://schemas.openxmlformats.org/officeDocument/2006/relationships/ctrlProp" Target="../ctrlProps/ctrlProp414.xml"/><Relationship Id="rId22" Type="http://schemas.openxmlformats.org/officeDocument/2006/relationships/hyperlink" Target="http://waptac.org/data/files/website_docs/government/guidance/2012/wpn_12-1.pdf" TargetMode="External"/><Relationship Id="rId64" Type="http://schemas.openxmlformats.org/officeDocument/2006/relationships/ctrlProp" Target="../ctrlProps/ctrlProp220.xml"/><Relationship Id="rId118" Type="http://schemas.openxmlformats.org/officeDocument/2006/relationships/ctrlProp" Target="../ctrlProps/ctrlProp274.xml"/><Relationship Id="rId325" Type="http://schemas.openxmlformats.org/officeDocument/2006/relationships/ctrlProp" Target="../ctrlProps/ctrlProp481.xml"/><Relationship Id="rId367" Type="http://schemas.openxmlformats.org/officeDocument/2006/relationships/ctrlProp" Target="../ctrlProps/ctrlProp523.xml"/><Relationship Id="rId171" Type="http://schemas.openxmlformats.org/officeDocument/2006/relationships/ctrlProp" Target="../ctrlProps/ctrlProp327.xml"/><Relationship Id="rId227" Type="http://schemas.openxmlformats.org/officeDocument/2006/relationships/ctrlProp" Target="../ctrlProps/ctrlProp383.xml"/><Relationship Id="rId269" Type="http://schemas.openxmlformats.org/officeDocument/2006/relationships/ctrlProp" Target="../ctrlProps/ctrlProp425.xml"/><Relationship Id="rId33" Type="http://schemas.openxmlformats.org/officeDocument/2006/relationships/hyperlink" Target="http://ecfr.gpoaccess.gov/cgi/t/text/text-idx?c=ecfr&amp;tpl=/ecfrbrowse/Title10/10cfr440_main_02.tpl" TargetMode="External"/><Relationship Id="rId129" Type="http://schemas.openxmlformats.org/officeDocument/2006/relationships/ctrlProp" Target="../ctrlProps/ctrlProp285.xml"/><Relationship Id="rId280" Type="http://schemas.openxmlformats.org/officeDocument/2006/relationships/ctrlProp" Target="../ctrlProps/ctrlProp436.xml"/><Relationship Id="rId336" Type="http://schemas.openxmlformats.org/officeDocument/2006/relationships/ctrlProp" Target="../ctrlProps/ctrlProp492.xml"/><Relationship Id="rId75" Type="http://schemas.openxmlformats.org/officeDocument/2006/relationships/ctrlProp" Target="../ctrlProps/ctrlProp231.xml"/><Relationship Id="rId140" Type="http://schemas.openxmlformats.org/officeDocument/2006/relationships/ctrlProp" Target="../ctrlProps/ctrlProp296.xml"/><Relationship Id="rId182" Type="http://schemas.openxmlformats.org/officeDocument/2006/relationships/ctrlProp" Target="../ctrlProps/ctrlProp338.xml"/><Relationship Id="rId378" Type="http://schemas.openxmlformats.org/officeDocument/2006/relationships/ctrlProp" Target="../ctrlProps/ctrlProp534.xml"/><Relationship Id="rId403" Type="http://schemas.openxmlformats.org/officeDocument/2006/relationships/ctrlProp" Target="../ctrlProps/ctrlProp559.xml"/><Relationship Id="rId6" Type="http://schemas.openxmlformats.org/officeDocument/2006/relationships/hyperlink" Target="http://waptac.org/data/files/website_docs/government/guidance/2013/application-package-february2013-final.pdf" TargetMode="External"/><Relationship Id="rId238" Type="http://schemas.openxmlformats.org/officeDocument/2006/relationships/ctrlProp" Target="../ctrlProps/ctrlProp394.xml"/><Relationship Id="rId291" Type="http://schemas.openxmlformats.org/officeDocument/2006/relationships/ctrlProp" Target="../ctrlProps/ctrlProp447.xml"/><Relationship Id="rId305" Type="http://schemas.openxmlformats.org/officeDocument/2006/relationships/ctrlProp" Target="../ctrlProps/ctrlProp461.xml"/><Relationship Id="rId347" Type="http://schemas.openxmlformats.org/officeDocument/2006/relationships/ctrlProp" Target="../ctrlProps/ctrlProp503.xml"/><Relationship Id="rId44" Type="http://schemas.openxmlformats.org/officeDocument/2006/relationships/ctrlProp" Target="../ctrlProps/ctrlProp200.xml"/><Relationship Id="rId86" Type="http://schemas.openxmlformats.org/officeDocument/2006/relationships/ctrlProp" Target="../ctrlProps/ctrlProp242.xml"/><Relationship Id="rId151" Type="http://schemas.openxmlformats.org/officeDocument/2006/relationships/ctrlProp" Target="../ctrlProps/ctrlProp307.xml"/><Relationship Id="rId389" Type="http://schemas.openxmlformats.org/officeDocument/2006/relationships/ctrlProp" Target="../ctrlProps/ctrlProp545.xml"/><Relationship Id="rId193" Type="http://schemas.openxmlformats.org/officeDocument/2006/relationships/ctrlProp" Target="../ctrlProps/ctrlProp349.xml"/><Relationship Id="rId207" Type="http://schemas.openxmlformats.org/officeDocument/2006/relationships/ctrlProp" Target="../ctrlProps/ctrlProp363.xml"/><Relationship Id="rId249" Type="http://schemas.openxmlformats.org/officeDocument/2006/relationships/ctrlProp" Target="../ctrlProps/ctrlProp405.xml"/><Relationship Id="rId414" Type="http://schemas.openxmlformats.org/officeDocument/2006/relationships/ctrlProp" Target="../ctrlProps/ctrlProp570.xml"/><Relationship Id="rId13" Type="http://schemas.openxmlformats.org/officeDocument/2006/relationships/hyperlink" Target="http://waptac.org/data/files/website_docs/government/guidance/2013/application-package-february2013-final.pdf" TargetMode="External"/><Relationship Id="rId109" Type="http://schemas.openxmlformats.org/officeDocument/2006/relationships/ctrlProp" Target="../ctrlProps/ctrlProp265.xml"/><Relationship Id="rId260" Type="http://schemas.openxmlformats.org/officeDocument/2006/relationships/ctrlProp" Target="../ctrlProps/ctrlProp416.xml"/><Relationship Id="rId316" Type="http://schemas.openxmlformats.org/officeDocument/2006/relationships/ctrlProp" Target="../ctrlProps/ctrlProp472.xml"/><Relationship Id="rId55" Type="http://schemas.openxmlformats.org/officeDocument/2006/relationships/ctrlProp" Target="../ctrlProps/ctrlProp211.xml"/><Relationship Id="rId97" Type="http://schemas.openxmlformats.org/officeDocument/2006/relationships/ctrlProp" Target="../ctrlProps/ctrlProp253.xml"/><Relationship Id="rId120" Type="http://schemas.openxmlformats.org/officeDocument/2006/relationships/ctrlProp" Target="../ctrlProps/ctrlProp276.xml"/><Relationship Id="rId358" Type="http://schemas.openxmlformats.org/officeDocument/2006/relationships/ctrlProp" Target="../ctrlProps/ctrlProp514.xml"/><Relationship Id="rId162" Type="http://schemas.openxmlformats.org/officeDocument/2006/relationships/ctrlProp" Target="../ctrlProps/ctrlProp318.xml"/><Relationship Id="rId218" Type="http://schemas.openxmlformats.org/officeDocument/2006/relationships/ctrlProp" Target="../ctrlProps/ctrlProp374.xml"/><Relationship Id="rId425" Type="http://schemas.openxmlformats.org/officeDocument/2006/relationships/ctrlProp" Target="../ctrlProps/ctrlProp581.xml"/><Relationship Id="rId271" Type="http://schemas.openxmlformats.org/officeDocument/2006/relationships/ctrlProp" Target="../ctrlProps/ctrlProp427.xml"/><Relationship Id="rId24" Type="http://schemas.openxmlformats.org/officeDocument/2006/relationships/hyperlink" Target="http://waptac.org/data/files/website_docs/government/guidance/2013/application-package-february2013-final.pdf" TargetMode="External"/><Relationship Id="rId66" Type="http://schemas.openxmlformats.org/officeDocument/2006/relationships/ctrlProp" Target="../ctrlProps/ctrlProp222.xml"/><Relationship Id="rId131" Type="http://schemas.openxmlformats.org/officeDocument/2006/relationships/ctrlProp" Target="../ctrlProps/ctrlProp287.xml"/><Relationship Id="rId327" Type="http://schemas.openxmlformats.org/officeDocument/2006/relationships/ctrlProp" Target="../ctrlProps/ctrlProp483.xml"/><Relationship Id="rId369" Type="http://schemas.openxmlformats.org/officeDocument/2006/relationships/ctrlProp" Target="../ctrlProps/ctrlProp525.xml"/><Relationship Id="rId173" Type="http://schemas.openxmlformats.org/officeDocument/2006/relationships/ctrlProp" Target="../ctrlProps/ctrlProp329.xml"/><Relationship Id="rId229" Type="http://schemas.openxmlformats.org/officeDocument/2006/relationships/ctrlProp" Target="../ctrlProps/ctrlProp385.xml"/><Relationship Id="rId380" Type="http://schemas.openxmlformats.org/officeDocument/2006/relationships/ctrlProp" Target="../ctrlProps/ctrlProp536.xml"/><Relationship Id="rId240" Type="http://schemas.openxmlformats.org/officeDocument/2006/relationships/ctrlProp" Target="../ctrlProps/ctrlProp396.xml"/><Relationship Id="rId35" Type="http://schemas.openxmlformats.org/officeDocument/2006/relationships/hyperlink" Target="http://waptac.org/data/files/website_docs/government/guidance/2013/application-package-february2013-final.pdf" TargetMode="External"/><Relationship Id="rId77" Type="http://schemas.openxmlformats.org/officeDocument/2006/relationships/ctrlProp" Target="../ctrlProps/ctrlProp233.xml"/><Relationship Id="rId100" Type="http://schemas.openxmlformats.org/officeDocument/2006/relationships/ctrlProp" Target="../ctrlProps/ctrlProp256.xml"/><Relationship Id="rId282" Type="http://schemas.openxmlformats.org/officeDocument/2006/relationships/ctrlProp" Target="../ctrlProps/ctrlProp438.xml"/><Relationship Id="rId338" Type="http://schemas.openxmlformats.org/officeDocument/2006/relationships/ctrlProp" Target="../ctrlProps/ctrlProp494.xml"/><Relationship Id="rId8" Type="http://schemas.openxmlformats.org/officeDocument/2006/relationships/hyperlink" Target="http://waptac.org/data/files/website_docs/government/guidance/2013/application-package-february2013-final.pdf" TargetMode="External"/><Relationship Id="rId142" Type="http://schemas.openxmlformats.org/officeDocument/2006/relationships/ctrlProp" Target="../ctrlProps/ctrlProp298.xml"/><Relationship Id="rId184" Type="http://schemas.openxmlformats.org/officeDocument/2006/relationships/ctrlProp" Target="../ctrlProps/ctrlProp340.xml"/><Relationship Id="rId391" Type="http://schemas.openxmlformats.org/officeDocument/2006/relationships/ctrlProp" Target="../ctrlProps/ctrlProp547.xml"/><Relationship Id="rId405" Type="http://schemas.openxmlformats.org/officeDocument/2006/relationships/ctrlProp" Target="../ctrlProps/ctrlProp561.xml"/><Relationship Id="rId251" Type="http://schemas.openxmlformats.org/officeDocument/2006/relationships/ctrlProp" Target="../ctrlProps/ctrlProp407.xml"/><Relationship Id="rId46" Type="http://schemas.openxmlformats.org/officeDocument/2006/relationships/ctrlProp" Target="../ctrlProps/ctrlProp202.xml"/><Relationship Id="rId293" Type="http://schemas.openxmlformats.org/officeDocument/2006/relationships/ctrlProp" Target="../ctrlProps/ctrlProp449.xml"/><Relationship Id="rId307" Type="http://schemas.openxmlformats.org/officeDocument/2006/relationships/ctrlProp" Target="../ctrlProps/ctrlProp463.xml"/><Relationship Id="rId349" Type="http://schemas.openxmlformats.org/officeDocument/2006/relationships/ctrlProp" Target="../ctrlProps/ctrlProp505.xml"/><Relationship Id="rId88" Type="http://schemas.openxmlformats.org/officeDocument/2006/relationships/ctrlProp" Target="../ctrlProps/ctrlProp244.xml"/><Relationship Id="rId111" Type="http://schemas.openxmlformats.org/officeDocument/2006/relationships/ctrlProp" Target="../ctrlProps/ctrlProp267.xml"/><Relationship Id="rId153" Type="http://schemas.openxmlformats.org/officeDocument/2006/relationships/ctrlProp" Target="../ctrlProps/ctrlProp309.xml"/><Relationship Id="rId195" Type="http://schemas.openxmlformats.org/officeDocument/2006/relationships/ctrlProp" Target="../ctrlProps/ctrlProp351.xml"/><Relationship Id="rId209" Type="http://schemas.openxmlformats.org/officeDocument/2006/relationships/ctrlProp" Target="../ctrlProps/ctrlProp365.xml"/><Relationship Id="rId360" Type="http://schemas.openxmlformats.org/officeDocument/2006/relationships/ctrlProp" Target="../ctrlProps/ctrlProp516.xml"/><Relationship Id="rId416" Type="http://schemas.openxmlformats.org/officeDocument/2006/relationships/ctrlProp" Target="../ctrlProps/ctrlProp572.xml"/><Relationship Id="rId220" Type="http://schemas.openxmlformats.org/officeDocument/2006/relationships/ctrlProp" Target="../ctrlProps/ctrlProp376.xml"/><Relationship Id="rId15" Type="http://schemas.openxmlformats.org/officeDocument/2006/relationships/hyperlink" Target="http://waptac.org/data/files/website_docs/government/guidance/2011/wpn%2011-4_20110926t200809.pdf" TargetMode="External"/><Relationship Id="rId57" Type="http://schemas.openxmlformats.org/officeDocument/2006/relationships/ctrlProp" Target="../ctrlProps/ctrlProp213.xml"/><Relationship Id="rId262" Type="http://schemas.openxmlformats.org/officeDocument/2006/relationships/ctrlProp" Target="../ctrlProps/ctrlProp418.xml"/><Relationship Id="rId318" Type="http://schemas.openxmlformats.org/officeDocument/2006/relationships/ctrlProp" Target="../ctrlProps/ctrlProp474.xml"/><Relationship Id="rId99" Type="http://schemas.openxmlformats.org/officeDocument/2006/relationships/ctrlProp" Target="../ctrlProps/ctrlProp255.xml"/><Relationship Id="rId122" Type="http://schemas.openxmlformats.org/officeDocument/2006/relationships/ctrlProp" Target="../ctrlProps/ctrlProp278.xml"/><Relationship Id="rId164" Type="http://schemas.openxmlformats.org/officeDocument/2006/relationships/ctrlProp" Target="../ctrlProps/ctrlProp320.xml"/><Relationship Id="rId371" Type="http://schemas.openxmlformats.org/officeDocument/2006/relationships/ctrlProp" Target="../ctrlProps/ctrlProp527.xml"/><Relationship Id="rId26" Type="http://schemas.openxmlformats.org/officeDocument/2006/relationships/hyperlink" Target="http://www.waptac.org/data/files/website_docs/government/guidance/2012/wpn%2012-5.pdf" TargetMode="External"/><Relationship Id="rId231" Type="http://schemas.openxmlformats.org/officeDocument/2006/relationships/ctrlProp" Target="../ctrlProps/ctrlProp387.xml"/><Relationship Id="rId273" Type="http://schemas.openxmlformats.org/officeDocument/2006/relationships/ctrlProp" Target="../ctrlProps/ctrlProp429.xml"/><Relationship Id="rId329" Type="http://schemas.openxmlformats.org/officeDocument/2006/relationships/ctrlProp" Target="../ctrlProps/ctrlProp485.xml"/><Relationship Id="rId68" Type="http://schemas.openxmlformats.org/officeDocument/2006/relationships/ctrlProp" Target="../ctrlProps/ctrlProp224.xml"/><Relationship Id="rId133" Type="http://schemas.openxmlformats.org/officeDocument/2006/relationships/ctrlProp" Target="../ctrlProps/ctrlProp289.xml"/><Relationship Id="rId175" Type="http://schemas.openxmlformats.org/officeDocument/2006/relationships/ctrlProp" Target="../ctrlProps/ctrlProp331.xml"/><Relationship Id="rId340" Type="http://schemas.openxmlformats.org/officeDocument/2006/relationships/ctrlProp" Target="../ctrlProps/ctrlProp496.xml"/><Relationship Id="rId200" Type="http://schemas.openxmlformats.org/officeDocument/2006/relationships/ctrlProp" Target="../ctrlProps/ctrlProp356.xml"/><Relationship Id="rId382" Type="http://schemas.openxmlformats.org/officeDocument/2006/relationships/ctrlProp" Target="../ctrlProps/ctrlProp538.xml"/><Relationship Id="rId242" Type="http://schemas.openxmlformats.org/officeDocument/2006/relationships/ctrlProp" Target="../ctrlProps/ctrlProp398.xml"/><Relationship Id="rId284" Type="http://schemas.openxmlformats.org/officeDocument/2006/relationships/ctrlProp" Target="../ctrlProps/ctrlProp440.xml"/><Relationship Id="rId37" Type="http://schemas.openxmlformats.org/officeDocument/2006/relationships/hyperlink" Target="http://waptac.org/data/files/website_docs/government/guidance/2013/application-package-february2013-final.pdf" TargetMode="External"/><Relationship Id="rId79" Type="http://schemas.openxmlformats.org/officeDocument/2006/relationships/ctrlProp" Target="../ctrlProps/ctrlProp235.xml"/><Relationship Id="rId102" Type="http://schemas.openxmlformats.org/officeDocument/2006/relationships/ctrlProp" Target="../ctrlProps/ctrlProp258.xml"/><Relationship Id="rId144" Type="http://schemas.openxmlformats.org/officeDocument/2006/relationships/ctrlProp" Target="../ctrlProps/ctrlProp300.xml"/><Relationship Id="rId90" Type="http://schemas.openxmlformats.org/officeDocument/2006/relationships/ctrlProp" Target="../ctrlProps/ctrlProp246.xml"/><Relationship Id="rId186" Type="http://schemas.openxmlformats.org/officeDocument/2006/relationships/ctrlProp" Target="../ctrlProps/ctrlProp342.xml"/><Relationship Id="rId351" Type="http://schemas.openxmlformats.org/officeDocument/2006/relationships/ctrlProp" Target="../ctrlProps/ctrlProp507.xml"/><Relationship Id="rId393" Type="http://schemas.openxmlformats.org/officeDocument/2006/relationships/ctrlProp" Target="../ctrlProps/ctrlProp549.xml"/><Relationship Id="rId407" Type="http://schemas.openxmlformats.org/officeDocument/2006/relationships/ctrlProp" Target="../ctrlProps/ctrlProp563.xml"/><Relationship Id="rId211" Type="http://schemas.openxmlformats.org/officeDocument/2006/relationships/ctrlProp" Target="../ctrlProps/ctrlProp367.xml"/><Relationship Id="rId253" Type="http://schemas.openxmlformats.org/officeDocument/2006/relationships/ctrlProp" Target="../ctrlProps/ctrlProp409.xml"/><Relationship Id="rId295" Type="http://schemas.openxmlformats.org/officeDocument/2006/relationships/ctrlProp" Target="../ctrlProps/ctrlProp451.xml"/><Relationship Id="rId309" Type="http://schemas.openxmlformats.org/officeDocument/2006/relationships/ctrlProp" Target="../ctrlProps/ctrlProp465.xml"/><Relationship Id="rId48" Type="http://schemas.openxmlformats.org/officeDocument/2006/relationships/ctrlProp" Target="../ctrlProps/ctrlProp204.xml"/><Relationship Id="rId113" Type="http://schemas.openxmlformats.org/officeDocument/2006/relationships/ctrlProp" Target="../ctrlProps/ctrlProp269.xml"/><Relationship Id="rId320" Type="http://schemas.openxmlformats.org/officeDocument/2006/relationships/ctrlProp" Target="../ctrlProps/ctrlProp476.xml"/><Relationship Id="rId155" Type="http://schemas.openxmlformats.org/officeDocument/2006/relationships/ctrlProp" Target="../ctrlProps/ctrlProp311.xml"/><Relationship Id="rId197" Type="http://schemas.openxmlformats.org/officeDocument/2006/relationships/ctrlProp" Target="../ctrlProps/ctrlProp353.xml"/><Relationship Id="rId362" Type="http://schemas.openxmlformats.org/officeDocument/2006/relationships/ctrlProp" Target="../ctrlProps/ctrlProp518.xml"/><Relationship Id="rId418" Type="http://schemas.openxmlformats.org/officeDocument/2006/relationships/ctrlProp" Target="../ctrlProps/ctrlProp574.xml"/><Relationship Id="rId222" Type="http://schemas.openxmlformats.org/officeDocument/2006/relationships/ctrlProp" Target="../ctrlProps/ctrlProp378.xml"/><Relationship Id="rId264" Type="http://schemas.openxmlformats.org/officeDocument/2006/relationships/ctrlProp" Target="../ctrlProps/ctrlProp420.xml"/><Relationship Id="rId17" Type="http://schemas.openxmlformats.org/officeDocument/2006/relationships/hyperlink" Target="http://ecfr.gpoaccess.gov/cgi/t/text/text-idx?c=ecfr&amp;tpl=/ecfrbrowse/Title10/10cfr440_main_02.tpl" TargetMode="External"/><Relationship Id="rId59" Type="http://schemas.openxmlformats.org/officeDocument/2006/relationships/ctrlProp" Target="../ctrlProps/ctrlProp215.xml"/><Relationship Id="rId124" Type="http://schemas.openxmlformats.org/officeDocument/2006/relationships/ctrlProp" Target="../ctrlProps/ctrlProp280.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598.xml"/><Relationship Id="rId21" Type="http://schemas.openxmlformats.org/officeDocument/2006/relationships/ctrlProp" Target="../ctrlProps/ctrlProp593.xml"/><Relationship Id="rId42" Type="http://schemas.openxmlformats.org/officeDocument/2006/relationships/ctrlProp" Target="../ctrlProps/ctrlProp614.xml"/><Relationship Id="rId47" Type="http://schemas.openxmlformats.org/officeDocument/2006/relationships/ctrlProp" Target="../ctrlProps/ctrlProp619.xml"/><Relationship Id="rId63" Type="http://schemas.openxmlformats.org/officeDocument/2006/relationships/ctrlProp" Target="../ctrlProps/ctrlProp635.xml"/><Relationship Id="rId68" Type="http://schemas.openxmlformats.org/officeDocument/2006/relationships/ctrlProp" Target="../ctrlProps/ctrlProp640.xml"/><Relationship Id="rId84" Type="http://schemas.openxmlformats.org/officeDocument/2006/relationships/ctrlProp" Target="../ctrlProps/ctrlProp656.xml"/><Relationship Id="rId89" Type="http://schemas.openxmlformats.org/officeDocument/2006/relationships/ctrlProp" Target="../ctrlProps/ctrlProp661.xml"/><Relationship Id="rId16" Type="http://schemas.openxmlformats.org/officeDocument/2006/relationships/ctrlProp" Target="../ctrlProps/ctrlProp588.xml"/><Relationship Id="rId11" Type="http://schemas.openxmlformats.org/officeDocument/2006/relationships/ctrlProp" Target="../ctrlProps/ctrlProp583.xml"/><Relationship Id="rId32" Type="http://schemas.openxmlformats.org/officeDocument/2006/relationships/ctrlProp" Target="../ctrlProps/ctrlProp604.xml"/><Relationship Id="rId37" Type="http://schemas.openxmlformats.org/officeDocument/2006/relationships/ctrlProp" Target="../ctrlProps/ctrlProp609.xml"/><Relationship Id="rId53" Type="http://schemas.openxmlformats.org/officeDocument/2006/relationships/ctrlProp" Target="../ctrlProps/ctrlProp625.xml"/><Relationship Id="rId58" Type="http://schemas.openxmlformats.org/officeDocument/2006/relationships/ctrlProp" Target="../ctrlProps/ctrlProp630.xml"/><Relationship Id="rId74" Type="http://schemas.openxmlformats.org/officeDocument/2006/relationships/ctrlProp" Target="../ctrlProps/ctrlProp646.xml"/><Relationship Id="rId79" Type="http://schemas.openxmlformats.org/officeDocument/2006/relationships/ctrlProp" Target="../ctrlProps/ctrlProp651.xml"/><Relationship Id="rId5" Type="http://schemas.openxmlformats.org/officeDocument/2006/relationships/hyperlink" Target="http://waptac.org/data/files/website_docs/government/guidance/2013/application-package-february2013-final.pdf" TargetMode="External"/><Relationship Id="rId90" Type="http://schemas.openxmlformats.org/officeDocument/2006/relationships/ctrlProp" Target="../ctrlProps/ctrlProp662.xml"/><Relationship Id="rId95" Type="http://schemas.openxmlformats.org/officeDocument/2006/relationships/ctrlProp" Target="../ctrlProps/ctrlProp667.xml"/><Relationship Id="rId22" Type="http://schemas.openxmlformats.org/officeDocument/2006/relationships/ctrlProp" Target="../ctrlProps/ctrlProp594.xml"/><Relationship Id="rId27" Type="http://schemas.openxmlformats.org/officeDocument/2006/relationships/ctrlProp" Target="../ctrlProps/ctrlProp599.xml"/><Relationship Id="rId43" Type="http://schemas.openxmlformats.org/officeDocument/2006/relationships/ctrlProp" Target="../ctrlProps/ctrlProp615.xml"/><Relationship Id="rId48" Type="http://schemas.openxmlformats.org/officeDocument/2006/relationships/ctrlProp" Target="../ctrlProps/ctrlProp620.xml"/><Relationship Id="rId64" Type="http://schemas.openxmlformats.org/officeDocument/2006/relationships/ctrlProp" Target="../ctrlProps/ctrlProp636.xml"/><Relationship Id="rId69" Type="http://schemas.openxmlformats.org/officeDocument/2006/relationships/ctrlProp" Target="../ctrlProps/ctrlProp641.xml"/><Relationship Id="rId80" Type="http://schemas.openxmlformats.org/officeDocument/2006/relationships/ctrlProp" Target="../ctrlProps/ctrlProp652.xml"/><Relationship Id="rId85" Type="http://schemas.openxmlformats.org/officeDocument/2006/relationships/ctrlProp" Target="../ctrlProps/ctrlProp657.xml"/><Relationship Id="rId3" Type="http://schemas.openxmlformats.org/officeDocument/2006/relationships/hyperlink" Target="http://waptac.org/data/files/website_docs/government/guidance/2013/wpn-13-1.pdf" TargetMode="External"/><Relationship Id="rId12" Type="http://schemas.openxmlformats.org/officeDocument/2006/relationships/ctrlProp" Target="../ctrlProps/ctrlProp584.xml"/><Relationship Id="rId17" Type="http://schemas.openxmlformats.org/officeDocument/2006/relationships/ctrlProp" Target="../ctrlProps/ctrlProp589.xml"/><Relationship Id="rId25" Type="http://schemas.openxmlformats.org/officeDocument/2006/relationships/ctrlProp" Target="../ctrlProps/ctrlProp597.xml"/><Relationship Id="rId33" Type="http://schemas.openxmlformats.org/officeDocument/2006/relationships/ctrlProp" Target="../ctrlProps/ctrlProp605.xml"/><Relationship Id="rId38" Type="http://schemas.openxmlformats.org/officeDocument/2006/relationships/ctrlProp" Target="../ctrlProps/ctrlProp610.xml"/><Relationship Id="rId46" Type="http://schemas.openxmlformats.org/officeDocument/2006/relationships/ctrlProp" Target="../ctrlProps/ctrlProp618.xml"/><Relationship Id="rId59" Type="http://schemas.openxmlformats.org/officeDocument/2006/relationships/ctrlProp" Target="../ctrlProps/ctrlProp631.xml"/><Relationship Id="rId67" Type="http://schemas.openxmlformats.org/officeDocument/2006/relationships/ctrlProp" Target="../ctrlProps/ctrlProp639.xml"/><Relationship Id="rId20" Type="http://schemas.openxmlformats.org/officeDocument/2006/relationships/ctrlProp" Target="../ctrlProps/ctrlProp592.xml"/><Relationship Id="rId41" Type="http://schemas.openxmlformats.org/officeDocument/2006/relationships/ctrlProp" Target="../ctrlProps/ctrlProp613.xml"/><Relationship Id="rId54" Type="http://schemas.openxmlformats.org/officeDocument/2006/relationships/ctrlProp" Target="../ctrlProps/ctrlProp626.xml"/><Relationship Id="rId62" Type="http://schemas.openxmlformats.org/officeDocument/2006/relationships/ctrlProp" Target="../ctrlProps/ctrlProp634.xml"/><Relationship Id="rId70" Type="http://schemas.openxmlformats.org/officeDocument/2006/relationships/ctrlProp" Target="../ctrlProps/ctrlProp642.xml"/><Relationship Id="rId75" Type="http://schemas.openxmlformats.org/officeDocument/2006/relationships/ctrlProp" Target="../ctrlProps/ctrlProp647.xml"/><Relationship Id="rId83" Type="http://schemas.openxmlformats.org/officeDocument/2006/relationships/ctrlProp" Target="../ctrlProps/ctrlProp655.xml"/><Relationship Id="rId88" Type="http://schemas.openxmlformats.org/officeDocument/2006/relationships/ctrlProp" Target="../ctrlProps/ctrlProp660.xml"/><Relationship Id="rId91" Type="http://schemas.openxmlformats.org/officeDocument/2006/relationships/ctrlProp" Target="../ctrlProps/ctrlProp663.xml"/><Relationship Id="rId96" Type="http://schemas.openxmlformats.org/officeDocument/2006/relationships/ctrlProp" Target="../ctrlProps/ctrlProp668.xml"/><Relationship Id="rId1" Type="http://schemas.openxmlformats.org/officeDocument/2006/relationships/hyperlink" Target="http://cfr.regstoday.com/10cfr600.aspx" TargetMode="External"/><Relationship Id="rId6" Type="http://schemas.openxmlformats.org/officeDocument/2006/relationships/hyperlink" Target="http://waptac.org/data/files/website_docs/government/guidance/2013/application-package-february2013-final.pdf" TargetMode="External"/><Relationship Id="rId15" Type="http://schemas.openxmlformats.org/officeDocument/2006/relationships/ctrlProp" Target="../ctrlProps/ctrlProp587.xml"/><Relationship Id="rId23" Type="http://schemas.openxmlformats.org/officeDocument/2006/relationships/ctrlProp" Target="../ctrlProps/ctrlProp595.xml"/><Relationship Id="rId28" Type="http://schemas.openxmlformats.org/officeDocument/2006/relationships/ctrlProp" Target="../ctrlProps/ctrlProp600.xml"/><Relationship Id="rId36" Type="http://schemas.openxmlformats.org/officeDocument/2006/relationships/ctrlProp" Target="../ctrlProps/ctrlProp608.xml"/><Relationship Id="rId49" Type="http://schemas.openxmlformats.org/officeDocument/2006/relationships/ctrlProp" Target="../ctrlProps/ctrlProp621.xml"/><Relationship Id="rId57" Type="http://schemas.openxmlformats.org/officeDocument/2006/relationships/ctrlProp" Target="../ctrlProps/ctrlProp629.xml"/><Relationship Id="rId10" Type="http://schemas.openxmlformats.org/officeDocument/2006/relationships/ctrlProp" Target="../ctrlProps/ctrlProp582.xml"/><Relationship Id="rId31" Type="http://schemas.openxmlformats.org/officeDocument/2006/relationships/ctrlProp" Target="../ctrlProps/ctrlProp603.xml"/><Relationship Id="rId44" Type="http://schemas.openxmlformats.org/officeDocument/2006/relationships/ctrlProp" Target="../ctrlProps/ctrlProp616.xml"/><Relationship Id="rId52" Type="http://schemas.openxmlformats.org/officeDocument/2006/relationships/ctrlProp" Target="../ctrlProps/ctrlProp624.xml"/><Relationship Id="rId60" Type="http://schemas.openxmlformats.org/officeDocument/2006/relationships/ctrlProp" Target="../ctrlProps/ctrlProp632.xml"/><Relationship Id="rId65" Type="http://schemas.openxmlformats.org/officeDocument/2006/relationships/ctrlProp" Target="../ctrlProps/ctrlProp637.xml"/><Relationship Id="rId73" Type="http://schemas.openxmlformats.org/officeDocument/2006/relationships/ctrlProp" Target="../ctrlProps/ctrlProp645.xml"/><Relationship Id="rId78" Type="http://schemas.openxmlformats.org/officeDocument/2006/relationships/ctrlProp" Target="../ctrlProps/ctrlProp650.xml"/><Relationship Id="rId81" Type="http://schemas.openxmlformats.org/officeDocument/2006/relationships/ctrlProp" Target="../ctrlProps/ctrlProp653.xml"/><Relationship Id="rId86" Type="http://schemas.openxmlformats.org/officeDocument/2006/relationships/ctrlProp" Target="../ctrlProps/ctrlProp658.xml"/><Relationship Id="rId94" Type="http://schemas.openxmlformats.org/officeDocument/2006/relationships/ctrlProp" Target="../ctrlProps/ctrlProp666.xml"/><Relationship Id="rId99" Type="http://schemas.openxmlformats.org/officeDocument/2006/relationships/ctrlProp" Target="../ctrlProps/ctrlProp671.xml"/><Relationship Id="rId4" Type="http://schemas.openxmlformats.org/officeDocument/2006/relationships/hyperlink" Target="http://waptac.org/data/files/website_docs/government/guidance/2013/application-package-february2013-final.pdf" TargetMode="External"/><Relationship Id="rId9" Type="http://schemas.openxmlformats.org/officeDocument/2006/relationships/vmlDrawing" Target="../drawings/vmlDrawing3.vml"/><Relationship Id="rId13" Type="http://schemas.openxmlformats.org/officeDocument/2006/relationships/ctrlProp" Target="../ctrlProps/ctrlProp585.xml"/><Relationship Id="rId18" Type="http://schemas.openxmlformats.org/officeDocument/2006/relationships/ctrlProp" Target="../ctrlProps/ctrlProp590.xml"/><Relationship Id="rId39" Type="http://schemas.openxmlformats.org/officeDocument/2006/relationships/ctrlProp" Target="../ctrlProps/ctrlProp611.xml"/><Relationship Id="rId34" Type="http://schemas.openxmlformats.org/officeDocument/2006/relationships/ctrlProp" Target="../ctrlProps/ctrlProp606.xml"/><Relationship Id="rId50" Type="http://schemas.openxmlformats.org/officeDocument/2006/relationships/ctrlProp" Target="../ctrlProps/ctrlProp622.xml"/><Relationship Id="rId55" Type="http://schemas.openxmlformats.org/officeDocument/2006/relationships/ctrlProp" Target="../ctrlProps/ctrlProp627.xml"/><Relationship Id="rId76" Type="http://schemas.openxmlformats.org/officeDocument/2006/relationships/ctrlProp" Target="../ctrlProps/ctrlProp648.xml"/><Relationship Id="rId97" Type="http://schemas.openxmlformats.org/officeDocument/2006/relationships/ctrlProp" Target="../ctrlProps/ctrlProp669.xml"/><Relationship Id="rId7" Type="http://schemas.openxmlformats.org/officeDocument/2006/relationships/printerSettings" Target="../printerSettings/printerSettings3.bin"/><Relationship Id="rId71" Type="http://schemas.openxmlformats.org/officeDocument/2006/relationships/ctrlProp" Target="../ctrlProps/ctrlProp643.xml"/><Relationship Id="rId92" Type="http://schemas.openxmlformats.org/officeDocument/2006/relationships/ctrlProp" Target="../ctrlProps/ctrlProp664.xml"/><Relationship Id="rId2" Type="http://schemas.openxmlformats.org/officeDocument/2006/relationships/hyperlink" Target="http://waptac.org/data/files/website_docs/government/guidance/2013/wpn-13-1.pdf" TargetMode="External"/><Relationship Id="rId29" Type="http://schemas.openxmlformats.org/officeDocument/2006/relationships/ctrlProp" Target="../ctrlProps/ctrlProp601.xml"/><Relationship Id="rId24" Type="http://schemas.openxmlformats.org/officeDocument/2006/relationships/ctrlProp" Target="../ctrlProps/ctrlProp596.xml"/><Relationship Id="rId40" Type="http://schemas.openxmlformats.org/officeDocument/2006/relationships/ctrlProp" Target="../ctrlProps/ctrlProp612.xml"/><Relationship Id="rId45" Type="http://schemas.openxmlformats.org/officeDocument/2006/relationships/ctrlProp" Target="../ctrlProps/ctrlProp617.xml"/><Relationship Id="rId66" Type="http://schemas.openxmlformats.org/officeDocument/2006/relationships/ctrlProp" Target="../ctrlProps/ctrlProp638.xml"/><Relationship Id="rId87" Type="http://schemas.openxmlformats.org/officeDocument/2006/relationships/ctrlProp" Target="../ctrlProps/ctrlProp659.xml"/><Relationship Id="rId61" Type="http://schemas.openxmlformats.org/officeDocument/2006/relationships/ctrlProp" Target="../ctrlProps/ctrlProp633.xml"/><Relationship Id="rId82" Type="http://schemas.openxmlformats.org/officeDocument/2006/relationships/ctrlProp" Target="../ctrlProps/ctrlProp654.xml"/><Relationship Id="rId19" Type="http://schemas.openxmlformats.org/officeDocument/2006/relationships/ctrlProp" Target="../ctrlProps/ctrlProp591.xml"/><Relationship Id="rId14" Type="http://schemas.openxmlformats.org/officeDocument/2006/relationships/ctrlProp" Target="../ctrlProps/ctrlProp586.xml"/><Relationship Id="rId30" Type="http://schemas.openxmlformats.org/officeDocument/2006/relationships/ctrlProp" Target="../ctrlProps/ctrlProp602.xml"/><Relationship Id="rId35" Type="http://schemas.openxmlformats.org/officeDocument/2006/relationships/ctrlProp" Target="../ctrlProps/ctrlProp607.xml"/><Relationship Id="rId56" Type="http://schemas.openxmlformats.org/officeDocument/2006/relationships/ctrlProp" Target="../ctrlProps/ctrlProp628.xml"/><Relationship Id="rId77" Type="http://schemas.openxmlformats.org/officeDocument/2006/relationships/ctrlProp" Target="../ctrlProps/ctrlProp649.xml"/><Relationship Id="rId8" Type="http://schemas.openxmlformats.org/officeDocument/2006/relationships/drawing" Target="../drawings/drawing3.xml"/><Relationship Id="rId51" Type="http://schemas.openxmlformats.org/officeDocument/2006/relationships/ctrlProp" Target="../ctrlProps/ctrlProp623.xml"/><Relationship Id="rId72" Type="http://schemas.openxmlformats.org/officeDocument/2006/relationships/ctrlProp" Target="../ctrlProps/ctrlProp644.xml"/><Relationship Id="rId93" Type="http://schemas.openxmlformats.org/officeDocument/2006/relationships/ctrlProp" Target="../ctrlProps/ctrlProp665.xml"/><Relationship Id="rId98" Type="http://schemas.openxmlformats.org/officeDocument/2006/relationships/ctrlProp" Target="../ctrlProps/ctrlProp670.xml"/></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769.xml"/><Relationship Id="rId21" Type="http://schemas.openxmlformats.org/officeDocument/2006/relationships/ctrlProp" Target="../ctrlProps/ctrlProp673.xml"/><Relationship Id="rId63" Type="http://schemas.openxmlformats.org/officeDocument/2006/relationships/ctrlProp" Target="../ctrlProps/ctrlProp715.xml"/><Relationship Id="rId159" Type="http://schemas.openxmlformats.org/officeDocument/2006/relationships/ctrlProp" Target="../ctrlProps/ctrlProp811.xml"/><Relationship Id="rId170" Type="http://schemas.openxmlformats.org/officeDocument/2006/relationships/ctrlProp" Target="../ctrlProps/ctrlProp822.xml"/><Relationship Id="rId226" Type="http://schemas.openxmlformats.org/officeDocument/2006/relationships/ctrlProp" Target="../ctrlProps/ctrlProp878.xml"/><Relationship Id="rId268" Type="http://schemas.openxmlformats.org/officeDocument/2006/relationships/ctrlProp" Target="../ctrlProps/ctrlProp920.xml"/><Relationship Id="rId11" Type="http://schemas.openxmlformats.org/officeDocument/2006/relationships/hyperlink" Target="http://waptac.org/data/files/website_docs/government/guidance/2013/application-package-february2013-final.pdf" TargetMode="External"/><Relationship Id="rId32" Type="http://schemas.openxmlformats.org/officeDocument/2006/relationships/ctrlProp" Target="../ctrlProps/ctrlProp684.xml"/><Relationship Id="rId53" Type="http://schemas.openxmlformats.org/officeDocument/2006/relationships/ctrlProp" Target="../ctrlProps/ctrlProp705.xml"/><Relationship Id="rId74" Type="http://schemas.openxmlformats.org/officeDocument/2006/relationships/ctrlProp" Target="../ctrlProps/ctrlProp726.xml"/><Relationship Id="rId128" Type="http://schemas.openxmlformats.org/officeDocument/2006/relationships/ctrlProp" Target="../ctrlProps/ctrlProp780.xml"/><Relationship Id="rId149" Type="http://schemas.openxmlformats.org/officeDocument/2006/relationships/ctrlProp" Target="../ctrlProps/ctrlProp801.xml"/><Relationship Id="rId5" Type="http://schemas.openxmlformats.org/officeDocument/2006/relationships/hyperlink" Target="http://www.waptac.org/data/files/website_docs/government/guidance/2005/wpn%2005-5-approved%20audit%20wpn.pdf" TargetMode="External"/><Relationship Id="rId95" Type="http://schemas.openxmlformats.org/officeDocument/2006/relationships/ctrlProp" Target="../ctrlProps/ctrlProp747.xml"/><Relationship Id="rId160" Type="http://schemas.openxmlformats.org/officeDocument/2006/relationships/ctrlProp" Target="../ctrlProps/ctrlProp812.xml"/><Relationship Id="rId181" Type="http://schemas.openxmlformats.org/officeDocument/2006/relationships/ctrlProp" Target="../ctrlProps/ctrlProp833.xml"/><Relationship Id="rId216" Type="http://schemas.openxmlformats.org/officeDocument/2006/relationships/ctrlProp" Target="../ctrlProps/ctrlProp868.xml"/><Relationship Id="rId237" Type="http://schemas.openxmlformats.org/officeDocument/2006/relationships/ctrlProp" Target="../ctrlProps/ctrlProp889.xml"/><Relationship Id="rId258" Type="http://schemas.openxmlformats.org/officeDocument/2006/relationships/ctrlProp" Target="../ctrlProps/ctrlProp910.xml"/><Relationship Id="rId22" Type="http://schemas.openxmlformats.org/officeDocument/2006/relationships/ctrlProp" Target="../ctrlProps/ctrlProp674.xml"/><Relationship Id="rId43" Type="http://schemas.openxmlformats.org/officeDocument/2006/relationships/ctrlProp" Target="../ctrlProps/ctrlProp695.xml"/><Relationship Id="rId64" Type="http://schemas.openxmlformats.org/officeDocument/2006/relationships/ctrlProp" Target="../ctrlProps/ctrlProp716.xml"/><Relationship Id="rId118" Type="http://schemas.openxmlformats.org/officeDocument/2006/relationships/ctrlProp" Target="../ctrlProps/ctrlProp770.xml"/><Relationship Id="rId139" Type="http://schemas.openxmlformats.org/officeDocument/2006/relationships/ctrlProp" Target="../ctrlProps/ctrlProp791.xml"/><Relationship Id="rId85" Type="http://schemas.openxmlformats.org/officeDocument/2006/relationships/ctrlProp" Target="../ctrlProps/ctrlProp737.xml"/><Relationship Id="rId150" Type="http://schemas.openxmlformats.org/officeDocument/2006/relationships/ctrlProp" Target="../ctrlProps/ctrlProp802.xml"/><Relationship Id="rId171" Type="http://schemas.openxmlformats.org/officeDocument/2006/relationships/ctrlProp" Target="../ctrlProps/ctrlProp823.xml"/><Relationship Id="rId192" Type="http://schemas.openxmlformats.org/officeDocument/2006/relationships/ctrlProp" Target="../ctrlProps/ctrlProp844.xml"/><Relationship Id="rId206" Type="http://schemas.openxmlformats.org/officeDocument/2006/relationships/ctrlProp" Target="../ctrlProps/ctrlProp858.xml"/><Relationship Id="rId227" Type="http://schemas.openxmlformats.org/officeDocument/2006/relationships/ctrlProp" Target="../ctrlProps/ctrlProp879.xml"/><Relationship Id="rId248" Type="http://schemas.openxmlformats.org/officeDocument/2006/relationships/ctrlProp" Target="../ctrlProps/ctrlProp900.xml"/><Relationship Id="rId269" Type="http://schemas.openxmlformats.org/officeDocument/2006/relationships/ctrlProp" Target="../ctrlProps/ctrlProp921.xml"/><Relationship Id="rId12" Type="http://schemas.openxmlformats.org/officeDocument/2006/relationships/hyperlink" Target="http://waptac.org/data/files/website_docs/government/guidance/2013/application-package-february2013-final.pdf" TargetMode="External"/><Relationship Id="rId33" Type="http://schemas.openxmlformats.org/officeDocument/2006/relationships/ctrlProp" Target="../ctrlProps/ctrlProp685.xml"/><Relationship Id="rId108" Type="http://schemas.openxmlformats.org/officeDocument/2006/relationships/ctrlProp" Target="../ctrlProps/ctrlProp760.xml"/><Relationship Id="rId129" Type="http://schemas.openxmlformats.org/officeDocument/2006/relationships/ctrlProp" Target="../ctrlProps/ctrlProp781.xml"/><Relationship Id="rId54" Type="http://schemas.openxmlformats.org/officeDocument/2006/relationships/ctrlProp" Target="../ctrlProps/ctrlProp706.xml"/><Relationship Id="rId75" Type="http://schemas.openxmlformats.org/officeDocument/2006/relationships/ctrlProp" Target="../ctrlProps/ctrlProp727.xml"/><Relationship Id="rId96" Type="http://schemas.openxmlformats.org/officeDocument/2006/relationships/ctrlProp" Target="../ctrlProps/ctrlProp748.xml"/><Relationship Id="rId140" Type="http://schemas.openxmlformats.org/officeDocument/2006/relationships/ctrlProp" Target="../ctrlProps/ctrlProp792.xml"/><Relationship Id="rId161" Type="http://schemas.openxmlformats.org/officeDocument/2006/relationships/ctrlProp" Target="../ctrlProps/ctrlProp813.xml"/><Relationship Id="rId182" Type="http://schemas.openxmlformats.org/officeDocument/2006/relationships/ctrlProp" Target="../ctrlProps/ctrlProp834.xml"/><Relationship Id="rId217" Type="http://schemas.openxmlformats.org/officeDocument/2006/relationships/ctrlProp" Target="../ctrlProps/ctrlProp869.xml"/><Relationship Id="rId6" Type="http://schemas.openxmlformats.org/officeDocument/2006/relationships/hyperlink" Target="http://waptac.org/data/files/website_docs/government/guidance/2011/wpn%2011-6.pdf" TargetMode="External"/><Relationship Id="rId238" Type="http://schemas.openxmlformats.org/officeDocument/2006/relationships/ctrlProp" Target="../ctrlProps/ctrlProp890.xml"/><Relationship Id="rId259" Type="http://schemas.openxmlformats.org/officeDocument/2006/relationships/ctrlProp" Target="../ctrlProps/ctrlProp911.xml"/><Relationship Id="rId23" Type="http://schemas.openxmlformats.org/officeDocument/2006/relationships/ctrlProp" Target="../ctrlProps/ctrlProp675.xml"/><Relationship Id="rId119" Type="http://schemas.openxmlformats.org/officeDocument/2006/relationships/ctrlProp" Target="../ctrlProps/ctrlProp771.xml"/><Relationship Id="rId270" Type="http://schemas.openxmlformats.org/officeDocument/2006/relationships/ctrlProp" Target="../ctrlProps/ctrlProp922.xml"/><Relationship Id="rId44" Type="http://schemas.openxmlformats.org/officeDocument/2006/relationships/ctrlProp" Target="../ctrlProps/ctrlProp696.xml"/><Relationship Id="rId65" Type="http://schemas.openxmlformats.org/officeDocument/2006/relationships/ctrlProp" Target="../ctrlProps/ctrlProp717.xml"/><Relationship Id="rId86" Type="http://schemas.openxmlformats.org/officeDocument/2006/relationships/ctrlProp" Target="../ctrlProps/ctrlProp738.xml"/><Relationship Id="rId130" Type="http://schemas.openxmlformats.org/officeDocument/2006/relationships/ctrlProp" Target="../ctrlProps/ctrlProp782.xml"/><Relationship Id="rId151" Type="http://schemas.openxmlformats.org/officeDocument/2006/relationships/ctrlProp" Target="../ctrlProps/ctrlProp803.xml"/><Relationship Id="rId172" Type="http://schemas.openxmlformats.org/officeDocument/2006/relationships/ctrlProp" Target="../ctrlProps/ctrlProp824.xml"/><Relationship Id="rId193" Type="http://schemas.openxmlformats.org/officeDocument/2006/relationships/ctrlProp" Target="../ctrlProps/ctrlProp845.xml"/><Relationship Id="rId207" Type="http://schemas.openxmlformats.org/officeDocument/2006/relationships/ctrlProp" Target="../ctrlProps/ctrlProp859.xml"/><Relationship Id="rId228" Type="http://schemas.openxmlformats.org/officeDocument/2006/relationships/ctrlProp" Target="../ctrlProps/ctrlProp880.xml"/><Relationship Id="rId249" Type="http://schemas.openxmlformats.org/officeDocument/2006/relationships/ctrlProp" Target="../ctrlProps/ctrlProp901.xml"/><Relationship Id="rId13" Type="http://schemas.openxmlformats.org/officeDocument/2006/relationships/hyperlink" Target="http://www.ecfr.gov/cgi-bin/text-idx?c=ecfr&amp;SID=eb548bc9e9ecb44cc2744d8632af2fbd&amp;rgn=div8&amp;view=text&amp;node=10:3.0.1.4.24.0.85.15&amp;idno=10" TargetMode="External"/><Relationship Id="rId109" Type="http://schemas.openxmlformats.org/officeDocument/2006/relationships/ctrlProp" Target="../ctrlProps/ctrlProp761.xml"/><Relationship Id="rId260" Type="http://schemas.openxmlformats.org/officeDocument/2006/relationships/ctrlProp" Target="../ctrlProps/ctrlProp912.xml"/><Relationship Id="rId34" Type="http://schemas.openxmlformats.org/officeDocument/2006/relationships/ctrlProp" Target="../ctrlProps/ctrlProp686.xml"/><Relationship Id="rId55" Type="http://schemas.openxmlformats.org/officeDocument/2006/relationships/ctrlProp" Target="../ctrlProps/ctrlProp707.xml"/><Relationship Id="rId76" Type="http://schemas.openxmlformats.org/officeDocument/2006/relationships/ctrlProp" Target="../ctrlProps/ctrlProp728.xml"/><Relationship Id="rId97" Type="http://schemas.openxmlformats.org/officeDocument/2006/relationships/ctrlProp" Target="../ctrlProps/ctrlProp749.xml"/><Relationship Id="rId120" Type="http://schemas.openxmlformats.org/officeDocument/2006/relationships/ctrlProp" Target="../ctrlProps/ctrlProp772.xml"/><Relationship Id="rId141" Type="http://schemas.openxmlformats.org/officeDocument/2006/relationships/ctrlProp" Target="../ctrlProps/ctrlProp793.xml"/><Relationship Id="rId7" Type="http://schemas.openxmlformats.org/officeDocument/2006/relationships/hyperlink" Target="http://www.waptac.org/data/files/website_docs/government/guidance/2012/wpn%2012-4.pdf" TargetMode="External"/><Relationship Id="rId162" Type="http://schemas.openxmlformats.org/officeDocument/2006/relationships/ctrlProp" Target="../ctrlProps/ctrlProp814.xml"/><Relationship Id="rId183" Type="http://schemas.openxmlformats.org/officeDocument/2006/relationships/ctrlProp" Target="../ctrlProps/ctrlProp835.xml"/><Relationship Id="rId218" Type="http://schemas.openxmlformats.org/officeDocument/2006/relationships/ctrlProp" Target="../ctrlProps/ctrlProp870.xml"/><Relationship Id="rId239" Type="http://schemas.openxmlformats.org/officeDocument/2006/relationships/ctrlProp" Target="../ctrlProps/ctrlProp891.xml"/><Relationship Id="rId250" Type="http://schemas.openxmlformats.org/officeDocument/2006/relationships/ctrlProp" Target="../ctrlProps/ctrlProp902.xml"/><Relationship Id="rId271" Type="http://schemas.openxmlformats.org/officeDocument/2006/relationships/ctrlProp" Target="../ctrlProps/ctrlProp923.xml"/><Relationship Id="rId24" Type="http://schemas.openxmlformats.org/officeDocument/2006/relationships/ctrlProp" Target="../ctrlProps/ctrlProp676.xml"/><Relationship Id="rId45" Type="http://schemas.openxmlformats.org/officeDocument/2006/relationships/ctrlProp" Target="../ctrlProps/ctrlProp697.xml"/><Relationship Id="rId66" Type="http://schemas.openxmlformats.org/officeDocument/2006/relationships/ctrlProp" Target="../ctrlProps/ctrlProp718.xml"/><Relationship Id="rId87" Type="http://schemas.openxmlformats.org/officeDocument/2006/relationships/ctrlProp" Target="../ctrlProps/ctrlProp739.xml"/><Relationship Id="rId110" Type="http://schemas.openxmlformats.org/officeDocument/2006/relationships/ctrlProp" Target="../ctrlProps/ctrlProp762.xml"/><Relationship Id="rId131" Type="http://schemas.openxmlformats.org/officeDocument/2006/relationships/ctrlProp" Target="../ctrlProps/ctrlProp783.xml"/><Relationship Id="rId152" Type="http://schemas.openxmlformats.org/officeDocument/2006/relationships/ctrlProp" Target="../ctrlProps/ctrlProp804.xml"/><Relationship Id="rId173" Type="http://schemas.openxmlformats.org/officeDocument/2006/relationships/ctrlProp" Target="../ctrlProps/ctrlProp825.xml"/><Relationship Id="rId194" Type="http://schemas.openxmlformats.org/officeDocument/2006/relationships/ctrlProp" Target="../ctrlProps/ctrlProp846.xml"/><Relationship Id="rId208" Type="http://schemas.openxmlformats.org/officeDocument/2006/relationships/ctrlProp" Target="../ctrlProps/ctrlProp860.xml"/><Relationship Id="rId229" Type="http://schemas.openxmlformats.org/officeDocument/2006/relationships/ctrlProp" Target="../ctrlProps/ctrlProp881.xml"/><Relationship Id="rId240" Type="http://schemas.openxmlformats.org/officeDocument/2006/relationships/ctrlProp" Target="../ctrlProps/ctrlProp892.xml"/><Relationship Id="rId261" Type="http://schemas.openxmlformats.org/officeDocument/2006/relationships/ctrlProp" Target="../ctrlProps/ctrlProp913.xml"/><Relationship Id="rId14" Type="http://schemas.openxmlformats.org/officeDocument/2006/relationships/hyperlink" Target="http://www.waptac.org/data/files/Website_docs/Government/Guidance/2014/WPN-14-4.pdf" TargetMode="External"/><Relationship Id="rId35" Type="http://schemas.openxmlformats.org/officeDocument/2006/relationships/ctrlProp" Target="../ctrlProps/ctrlProp687.xml"/><Relationship Id="rId56" Type="http://schemas.openxmlformats.org/officeDocument/2006/relationships/ctrlProp" Target="../ctrlProps/ctrlProp708.xml"/><Relationship Id="rId77" Type="http://schemas.openxmlformats.org/officeDocument/2006/relationships/ctrlProp" Target="../ctrlProps/ctrlProp729.xml"/><Relationship Id="rId100" Type="http://schemas.openxmlformats.org/officeDocument/2006/relationships/ctrlProp" Target="../ctrlProps/ctrlProp752.xml"/><Relationship Id="rId8" Type="http://schemas.openxmlformats.org/officeDocument/2006/relationships/hyperlink" Target="http://waptac.org/data/files/website_docs/government/guidance/2012/wpn_12-1.pdf" TargetMode="External"/><Relationship Id="rId98" Type="http://schemas.openxmlformats.org/officeDocument/2006/relationships/ctrlProp" Target="../ctrlProps/ctrlProp750.xml"/><Relationship Id="rId121" Type="http://schemas.openxmlformats.org/officeDocument/2006/relationships/ctrlProp" Target="../ctrlProps/ctrlProp773.xml"/><Relationship Id="rId142" Type="http://schemas.openxmlformats.org/officeDocument/2006/relationships/ctrlProp" Target="../ctrlProps/ctrlProp794.xml"/><Relationship Id="rId163" Type="http://schemas.openxmlformats.org/officeDocument/2006/relationships/ctrlProp" Target="../ctrlProps/ctrlProp815.xml"/><Relationship Id="rId184" Type="http://schemas.openxmlformats.org/officeDocument/2006/relationships/ctrlProp" Target="../ctrlProps/ctrlProp836.xml"/><Relationship Id="rId219" Type="http://schemas.openxmlformats.org/officeDocument/2006/relationships/ctrlProp" Target="../ctrlProps/ctrlProp871.xml"/><Relationship Id="rId230" Type="http://schemas.openxmlformats.org/officeDocument/2006/relationships/ctrlProp" Target="../ctrlProps/ctrlProp882.xml"/><Relationship Id="rId251" Type="http://schemas.openxmlformats.org/officeDocument/2006/relationships/ctrlProp" Target="../ctrlProps/ctrlProp903.xml"/><Relationship Id="rId25" Type="http://schemas.openxmlformats.org/officeDocument/2006/relationships/ctrlProp" Target="../ctrlProps/ctrlProp677.xml"/><Relationship Id="rId46" Type="http://schemas.openxmlformats.org/officeDocument/2006/relationships/ctrlProp" Target="../ctrlProps/ctrlProp698.xml"/><Relationship Id="rId67" Type="http://schemas.openxmlformats.org/officeDocument/2006/relationships/ctrlProp" Target="../ctrlProps/ctrlProp719.xml"/><Relationship Id="rId272" Type="http://schemas.openxmlformats.org/officeDocument/2006/relationships/ctrlProp" Target="../ctrlProps/ctrlProp924.xml"/><Relationship Id="rId88" Type="http://schemas.openxmlformats.org/officeDocument/2006/relationships/ctrlProp" Target="../ctrlProps/ctrlProp740.xml"/><Relationship Id="rId111" Type="http://schemas.openxmlformats.org/officeDocument/2006/relationships/ctrlProp" Target="../ctrlProps/ctrlProp763.xml"/><Relationship Id="rId132" Type="http://schemas.openxmlformats.org/officeDocument/2006/relationships/ctrlProp" Target="../ctrlProps/ctrlProp784.xml"/><Relationship Id="rId153" Type="http://schemas.openxmlformats.org/officeDocument/2006/relationships/ctrlProp" Target="../ctrlProps/ctrlProp805.xml"/><Relationship Id="rId174" Type="http://schemas.openxmlformats.org/officeDocument/2006/relationships/ctrlProp" Target="../ctrlProps/ctrlProp826.xml"/><Relationship Id="rId195" Type="http://schemas.openxmlformats.org/officeDocument/2006/relationships/ctrlProp" Target="../ctrlProps/ctrlProp847.xml"/><Relationship Id="rId209" Type="http://schemas.openxmlformats.org/officeDocument/2006/relationships/ctrlProp" Target="../ctrlProps/ctrlProp861.xml"/><Relationship Id="rId220" Type="http://schemas.openxmlformats.org/officeDocument/2006/relationships/ctrlProp" Target="../ctrlProps/ctrlProp872.xml"/><Relationship Id="rId241" Type="http://schemas.openxmlformats.org/officeDocument/2006/relationships/ctrlProp" Target="../ctrlProps/ctrlProp893.xml"/><Relationship Id="rId15" Type="http://schemas.openxmlformats.org/officeDocument/2006/relationships/hyperlink" Target="http://www.waptac.org/data/files/website_docs/government/guidance/2012/wpn%2012-5.pdf" TargetMode="External"/><Relationship Id="rId36" Type="http://schemas.openxmlformats.org/officeDocument/2006/relationships/ctrlProp" Target="../ctrlProps/ctrlProp688.xml"/><Relationship Id="rId57" Type="http://schemas.openxmlformats.org/officeDocument/2006/relationships/ctrlProp" Target="../ctrlProps/ctrlProp709.xml"/><Relationship Id="rId262" Type="http://schemas.openxmlformats.org/officeDocument/2006/relationships/ctrlProp" Target="../ctrlProps/ctrlProp914.xml"/><Relationship Id="rId78" Type="http://schemas.openxmlformats.org/officeDocument/2006/relationships/ctrlProp" Target="../ctrlProps/ctrlProp730.xml"/><Relationship Id="rId99" Type="http://schemas.openxmlformats.org/officeDocument/2006/relationships/ctrlProp" Target="../ctrlProps/ctrlProp751.xml"/><Relationship Id="rId101" Type="http://schemas.openxmlformats.org/officeDocument/2006/relationships/ctrlProp" Target="../ctrlProps/ctrlProp753.xml"/><Relationship Id="rId122" Type="http://schemas.openxmlformats.org/officeDocument/2006/relationships/ctrlProp" Target="../ctrlProps/ctrlProp774.xml"/><Relationship Id="rId143" Type="http://schemas.openxmlformats.org/officeDocument/2006/relationships/ctrlProp" Target="../ctrlProps/ctrlProp795.xml"/><Relationship Id="rId164" Type="http://schemas.openxmlformats.org/officeDocument/2006/relationships/ctrlProp" Target="../ctrlProps/ctrlProp816.xml"/><Relationship Id="rId185" Type="http://schemas.openxmlformats.org/officeDocument/2006/relationships/ctrlProp" Target="../ctrlProps/ctrlProp837.xml"/><Relationship Id="rId9" Type="http://schemas.openxmlformats.org/officeDocument/2006/relationships/hyperlink" Target="http://www.waptac.org/data/files/Website_docs/Government/Guidance/2014/WPN-14-4.pdf" TargetMode="External"/><Relationship Id="rId210" Type="http://schemas.openxmlformats.org/officeDocument/2006/relationships/ctrlProp" Target="../ctrlProps/ctrlProp862.xml"/><Relationship Id="rId26" Type="http://schemas.openxmlformats.org/officeDocument/2006/relationships/ctrlProp" Target="../ctrlProps/ctrlProp678.xml"/><Relationship Id="rId231" Type="http://schemas.openxmlformats.org/officeDocument/2006/relationships/ctrlProp" Target="../ctrlProps/ctrlProp883.xml"/><Relationship Id="rId252" Type="http://schemas.openxmlformats.org/officeDocument/2006/relationships/ctrlProp" Target="../ctrlProps/ctrlProp904.xml"/><Relationship Id="rId47" Type="http://schemas.openxmlformats.org/officeDocument/2006/relationships/ctrlProp" Target="../ctrlProps/ctrlProp699.xml"/><Relationship Id="rId68" Type="http://schemas.openxmlformats.org/officeDocument/2006/relationships/ctrlProp" Target="../ctrlProps/ctrlProp720.xml"/><Relationship Id="rId89" Type="http://schemas.openxmlformats.org/officeDocument/2006/relationships/ctrlProp" Target="../ctrlProps/ctrlProp741.xml"/><Relationship Id="rId112" Type="http://schemas.openxmlformats.org/officeDocument/2006/relationships/ctrlProp" Target="../ctrlProps/ctrlProp764.xml"/><Relationship Id="rId133" Type="http://schemas.openxmlformats.org/officeDocument/2006/relationships/ctrlProp" Target="../ctrlProps/ctrlProp785.xml"/><Relationship Id="rId154" Type="http://schemas.openxmlformats.org/officeDocument/2006/relationships/ctrlProp" Target="../ctrlProps/ctrlProp806.xml"/><Relationship Id="rId175" Type="http://schemas.openxmlformats.org/officeDocument/2006/relationships/ctrlProp" Target="../ctrlProps/ctrlProp827.xml"/><Relationship Id="rId196" Type="http://schemas.openxmlformats.org/officeDocument/2006/relationships/ctrlProp" Target="../ctrlProps/ctrlProp848.xml"/><Relationship Id="rId200" Type="http://schemas.openxmlformats.org/officeDocument/2006/relationships/ctrlProp" Target="../ctrlProps/ctrlProp852.xml"/><Relationship Id="rId16" Type="http://schemas.openxmlformats.org/officeDocument/2006/relationships/hyperlink" Target="http://www.waptac.org/data/files/Website_docs/Government/Guidance/2014/WPN-14-4.pdf" TargetMode="External"/><Relationship Id="rId221" Type="http://schemas.openxmlformats.org/officeDocument/2006/relationships/ctrlProp" Target="../ctrlProps/ctrlProp873.xml"/><Relationship Id="rId242" Type="http://schemas.openxmlformats.org/officeDocument/2006/relationships/ctrlProp" Target="../ctrlProps/ctrlProp894.xml"/><Relationship Id="rId263" Type="http://schemas.openxmlformats.org/officeDocument/2006/relationships/ctrlProp" Target="../ctrlProps/ctrlProp915.xml"/><Relationship Id="rId37" Type="http://schemas.openxmlformats.org/officeDocument/2006/relationships/ctrlProp" Target="../ctrlProps/ctrlProp689.xml"/><Relationship Id="rId58" Type="http://schemas.openxmlformats.org/officeDocument/2006/relationships/ctrlProp" Target="../ctrlProps/ctrlProp710.xml"/><Relationship Id="rId79" Type="http://schemas.openxmlformats.org/officeDocument/2006/relationships/ctrlProp" Target="../ctrlProps/ctrlProp731.xml"/><Relationship Id="rId102" Type="http://schemas.openxmlformats.org/officeDocument/2006/relationships/ctrlProp" Target="../ctrlProps/ctrlProp754.xml"/><Relationship Id="rId123" Type="http://schemas.openxmlformats.org/officeDocument/2006/relationships/ctrlProp" Target="../ctrlProps/ctrlProp775.xml"/><Relationship Id="rId144" Type="http://schemas.openxmlformats.org/officeDocument/2006/relationships/ctrlProp" Target="../ctrlProps/ctrlProp796.xml"/><Relationship Id="rId90" Type="http://schemas.openxmlformats.org/officeDocument/2006/relationships/ctrlProp" Target="../ctrlProps/ctrlProp742.xml"/><Relationship Id="rId165" Type="http://schemas.openxmlformats.org/officeDocument/2006/relationships/ctrlProp" Target="../ctrlProps/ctrlProp817.xml"/><Relationship Id="rId186" Type="http://schemas.openxmlformats.org/officeDocument/2006/relationships/ctrlProp" Target="../ctrlProps/ctrlProp838.xml"/><Relationship Id="rId211" Type="http://schemas.openxmlformats.org/officeDocument/2006/relationships/ctrlProp" Target="../ctrlProps/ctrlProp863.xml"/><Relationship Id="rId232" Type="http://schemas.openxmlformats.org/officeDocument/2006/relationships/ctrlProp" Target="../ctrlProps/ctrlProp884.xml"/><Relationship Id="rId253" Type="http://schemas.openxmlformats.org/officeDocument/2006/relationships/ctrlProp" Target="../ctrlProps/ctrlProp905.xml"/><Relationship Id="rId27" Type="http://schemas.openxmlformats.org/officeDocument/2006/relationships/ctrlProp" Target="../ctrlProps/ctrlProp679.xml"/><Relationship Id="rId48" Type="http://schemas.openxmlformats.org/officeDocument/2006/relationships/ctrlProp" Target="../ctrlProps/ctrlProp700.xml"/><Relationship Id="rId69" Type="http://schemas.openxmlformats.org/officeDocument/2006/relationships/ctrlProp" Target="../ctrlProps/ctrlProp721.xml"/><Relationship Id="rId113" Type="http://schemas.openxmlformats.org/officeDocument/2006/relationships/ctrlProp" Target="../ctrlProps/ctrlProp765.xml"/><Relationship Id="rId134" Type="http://schemas.openxmlformats.org/officeDocument/2006/relationships/ctrlProp" Target="../ctrlProps/ctrlProp786.xml"/><Relationship Id="rId80" Type="http://schemas.openxmlformats.org/officeDocument/2006/relationships/ctrlProp" Target="../ctrlProps/ctrlProp732.xml"/><Relationship Id="rId155" Type="http://schemas.openxmlformats.org/officeDocument/2006/relationships/ctrlProp" Target="../ctrlProps/ctrlProp807.xml"/><Relationship Id="rId176" Type="http://schemas.openxmlformats.org/officeDocument/2006/relationships/ctrlProp" Target="../ctrlProps/ctrlProp828.xml"/><Relationship Id="rId197" Type="http://schemas.openxmlformats.org/officeDocument/2006/relationships/ctrlProp" Target="../ctrlProps/ctrlProp849.xml"/><Relationship Id="rId201" Type="http://schemas.openxmlformats.org/officeDocument/2006/relationships/ctrlProp" Target="../ctrlProps/ctrlProp853.xml"/><Relationship Id="rId222" Type="http://schemas.openxmlformats.org/officeDocument/2006/relationships/ctrlProp" Target="../ctrlProps/ctrlProp874.xml"/><Relationship Id="rId243" Type="http://schemas.openxmlformats.org/officeDocument/2006/relationships/ctrlProp" Target="../ctrlProps/ctrlProp895.xml"/><Relationship Id="rId264" Type="http://schemas.openxmlformats.org/officeDocument/2006/relationships/ctrlProp" Target="../ctrlProps/ctrlProp916.xml"/><Relationship Id="rId17" Type="http://schemas.openxmlformats.org/officeDocument/2006/relationships/printerSettings" Target="../printerSettings/printerSettings4.bin"/><Relationship Id="rId38" Type="http://schemas.openxmlformats.org/officeDocument/2006/relationships/ctrlProp" Target="../ctrlProps/ctrlProp690.xml"/><Relationship Id="rId59" Type="http://schemas.openxmlformats.org/officeDocument/2006/relationships/ctrlProp" Target="../ctrlProps/ctrlProp711.xml"/><Relationship Id="rId103" Type="http://schemas.openxmlformats.org/officeDocument/2006/relationships/ctrlProp" Target="../ctrlProps/ctrlProp755.xml"/><Relationship Id="rId124" Type="http://schemas.openxmlformats.org/officeDocument/2006/relationships/ctrlProp" Target="../ctrlProps/ctrlProp776.xml"/><Relationship Id="rId70" Type="http://schemas.openxmlformats.org/officeDocument/2006/relationships/ctrlProp" Target="../ctrlProps/ctrlProp722.xml"/><Relationship Id="rId91" Type="http://schemas.openxmlformats.org/officeDocument/2006/relationships/ctrlProp" Target="../ctrlProps/ctrlProp743.xml"/><Relationship Id="rId145" Type="http://schemas.openxmlformats.org/officeDocument/2006/relationships/ctrlProp" Target="../ctrlProps/ctrlProp797.xml"/><Relationship Id="rId166" Type="http://schemas.openxmlformats.org/officeDocument/2006/relationships/ctrlProp" Target="../ctrlProps/ctrlProp818.xml"/><Relationship Id="rId187" Type="http://schemas.openxmlformats.org/officeDocument/2006/relationships/ctrlProp" Target="../ctrlProps/ctrlProp839.xml"/><Relationship Id="rId1" Type="http://schemas.openxmlformats.org/officeDocument/2006/relationships/hyperlink" Target="http://waptac.org/data/files/website_docs/government/guidance/2013/wpn-13-1.pdf" TargetMode="External"/><Relationship Id="rId212" Type="http://schemas.openxmlformats.org/officeDocument/2006/relationships/ctrlProp" Target="../ctrlProps/ctrlProp864.xml"/><Relationship Id="rId233" Type="http://schemas.openxmlformats.org/officeDocument/2006/relationships/ctrlProp" Target="../ctrlProps/ctrlProp885.xml"/><Relationship Id="rId254" Type="http://schemas.openxmlformats.org/officeDocument/2006/relationships/ctrlProp" Target="../ctrlProps/ctrlProp906.xml"/><Relationship Id="rId28" Type="http://schemas.openxmlformats.org/officeDocument/2006/relationships/ctrlProp" Target="../ctrlProps/ctrlProp680.xml"/><Relationship Id="rId49" Type="http://schemas.openxmlformats.org/officeDocument/2006/relationships/ctrlProp" Target="../ctrlProps/ctrlProp701.xml"/><Relationship Id="rId114" Type="http://schemas.openxmlformats.org/officeDocument/2006/relationships/ctrlProp" Target="../ctrlProps/ctrlProp766.xml"/><Relationship Id="rId60" Type="http://schemas.openxmlformats.org/officeDocument/2006/relationships/ctrlProp" Target="../ctrlProps/ctrlProp712.xml"/><Relationship Id="rId81" Type="http://schemas.openxmlformats.org/officeDocument/2006/relationships/ctrlProp" Target="../ctrlProps/ctrlProp733.xml"/><Relationship Id="rId135" Type="http://schemas.openxmlformats.org/officeDocument/2006/relationships/ctrlProp" Target="../ctrlProps/ctrlProp787.xml"/><Relationship Id="rId156" Type="http://schemas.openxmlformats.org/officeDocument/2006/relationships/ctrlProp" Target="../ctrlProps/ctrlProp808.xml"/><Relationship Id="rId177" Type="http://schemas.openxmlformats.org/officeDocument/2006/relationships/ctrlProp" Target="../ctrlProps/ctrlProp829.xml"/><Relationship Id="rId198" Type="http://schemas.openxmlformats.org/officeDocument/2006/relationships/ctrlProp" Target="../ctrlProps/ctrlProp850.xml"/><Relationship Id="rId202" Type="http://schemas.openxmlformats.org/officeDocument/2006/relationships/ctrlProp" Target="../ctrlProps/ctrlProp854.xml"/><Relationship Id="rId223" Type="http://schemas.openxmlformats.org/officeDocument/2006/relationships/ctrlProp" Target="../ctrlProps/ctrlProp875.xml"/><Relationship Id="rId244" Type="http://schemas.openxmlformats.org/officeDocument/2006/relationships/ctrlProp" Target="../ctrlProps/ctrlProp896.xml"/><Relationship Id="rId18" Type="http://schemas.openxmlformats.org/officeDocument/2006/relationships/drawing" Target="../drawings/drawing4.xml"/><Relationship Id="rId39" Type="http://schemas.openxmlformats.org/officeDocument/2006/relationships/ctrlProp" Target="../ctrlProps/ctrlProp691.xml"/><Relationship Id="rId265" Type="http://schemas.openxmlformats.org/officeDocument/2006/relationships/ctrlProp" Target="../ctrlProps/ctrlProp917.xml"/><Relationship Id="rId50" Type="http://schemas.openxmlformats.org/officeDocument/2006/relationships/ctrlProp" Target="../ctrlProps/ctrlProp702.xml"/><Relationship Id="rId104" Type="http://schemas.openxmlformats.org/officeDocument/2006/relationships/ctrlProp" Target="../ctrlProps/ctrlProp756.xml"/><Relationship Id="rId125" Type="http://schemas.openxmlformats.org/officeDocument/2006/relationships/ctrlProp" Target="../ctrlProps/ctrlProp777.xml"/><Relationship Id="rId146" Type="http://schemas.openxmlformats.org/officeDocument/2006/relationships/ctrlProp" Target="../ctrlProps/ctrlProp798.xml"/><Relationship Id="rId167" Type="http://schemas.openxmlformats.org/officeDocument/2006/relationships/ctrlProp" Target="../ctrlProps/ctrlProp819.xml"/><Relationship Id="rId188" Type="http://schemas.openxmlformats.org/officeDocument/2006/relationships/ctrlProp" Target="../ctrlProps/ctrlProp840.xml"/><Relationship Id="rId71" Type="http://schemas.openxmlformats.org/officeDocument/2006/relationships/ctrlProp" Target="../ctrlProps/ctrlProp723.xml"/><Relationship Id="rId92" Type="http://schemas.openxmlformats.org/officeDocument/2006/relationships/ctrlProp" Target="../ctrlProps/ctrlProp744.xml"/><Relationship Id="rId213" Type="http://schemas.openxmlformats.org/officeDocument/2006/relationships/ctrlProp" Target="../ctrlProps/ctrlProp865.xml"/><Relationship Id="rId234" Type="http://schemas.openxmlformats.org/officeDocument/2006/relationships/ctrlProp" Target="../ctrlProps/ctrlProp886.xml"/><Relationship Id="rId2" Type="http://schemas.openxmlformats.org/officeDocument/2006/relationships/hyperlink" Target="http://ecfr.gpoaccess.gov/cgi/t/text/text-idx?c=ecfr&amp;tpl=/ecfrbrowse/Title10/10cfr440_main_02.tpl" TargetMode="External"/><Relationship Id="rId29" Type="http://schemas.openxmlformats.org/officeDocument/2006/relationships/ctrlProp" Target="../ctrlProps/ctrlProp681.xml"/><Relationship Id="rId255" Type="http://schemas.openxmlformats.org/officeDocument/2006/relationships/ctrlProp" Target="../ctrlProps/ctrlProp907.xml"/><Relationship Id="rId40" Type="http://schemas.openxmlformats.org/officeDocument/2006/relationships/ctrlProp" Target="../ctrlProps/ctrlProp692.xml"/><Relationship Id="rId115" Type="http://schemas.openxmlformats.org/officeDocument/2006/relationships/ctrlProp" Target="../ctrlProps/ctrlProp767.xml"/><Relationship Id="rId136" Type="http://schemas.openxmlformats.org/officeDocument/2006/relationships/ctrlProp" Target="../ctrlProps/ctrlProp788.xml"/><Relationship Id="rId157" Type="http://schemas.openxmlformats.org/officeDocument/2006/relationships/ctrlProp" Target="../ctrlProps/ctrlProp809.xml"/><Relationship Id="rId178" Type="http://schemas.openxmlformats.org/officeDocument/2006/relationships/ctrlProp" Target="../ctrlProps/ctrlProp830.xml"/><Relationship Id="rId61" Type="http://schemas.openxmlformats.org/officeDocument/2006/relationships/ctrlProp" Target="../ctrlProps/ctrlProp713.xml"/><Relationship Id="rId82" Type="http://schemas.openxmlformats.org/officeDocument/2006/relationships/ctrlProp" Target="../ctrlProps/ctrlProp734.xml"/><Relationship Id="rId199" Type="http://schemas.openxmlformats.org/officeDocument/2006/relationships/ctrlProp" Target="../ctrlProps/ctrlProp851.xml"/><Relationship Id="rId203" Type="http://schemas.openxmlformats.org/officeDocument/2006/relationships/ctrlProp" Target="../ctrlProps/ctrlProp855.xml"/><Relationship Id="rId19" Type="http://schemas.openxmlformats.org/officeDocument/2006/relationships/vmlDrawing" Target="../drawings/vmlDrawing4.vml"/><Relationship Id="rId224" Type="http://schemas.openxmlformats.org/officeDocument/2006/relationships/ctrlProp" Target="../ctrlProps/ctrlProp876.xml"/><Relationship Id="rId245" Type="http://schemas.openxmlformats.org/officeDocument/2006/relationships/ctrlProp" Target="../ctrlProps/ctrlProp897.xml"/><Relationship Id="rId266" Type="http://schemas.openxmlformats.org/officeDocument/2006/relationships/ctrlProp" Target="../ctrlProps/ctrlProp918.xml"/><Relationship Id="rId30" Type="http://schemas.openxmlformats.org/officeDocument/2006/relationships/ctrlProp" Target="../ctrlProps/ctrlProp682.xml"/><Relationship Id="rId105" Type="http://schemas.openxmlformats.org/officeDocument/2006/relationships/ctrlProp" Target="../ctrlProps/ctrlProp757.xml"/><Relationship Id="rId126" Type="http://schemas.openxmlformats.org/officeDocument/2006/relationships/ctrlProp" Target="../ctrlProps/ctrlProp778.xml"/><Relationship Id="rId147" Type="http://schemas.openxmlformats.org/officeDocument/2006/relationships/ctrlProp" Target="../ctrlProps/ctrlProp799.xml"/><Relationship Id="rId168" Type="http://schemas.openxmlformats.org/officeDocument/2006/relationships/ctrlProp" Target="../ctrlProps/ctrlProp820.xml"/><Relationship Id="rId51" Type="http://schemas.openxmlformats.org/officeDocument/2006/relationships/ctrlProp" Target="../ctrlProps/ctrlProp703.xml"/><Relationship Id="rId72" Type="http://schemas.openxmlformats.org/officeDocument/2006/relationships/ctrlProp" Target="../ctrlProps/ctrlProp724.xml"/><Relationship Id="rId93" Type="http://schemas.openxmlformats.org/officeDocument/2006/relationships/ctrlProp" Target="../ctrlProps/ctrlProp745.xml"/><Relationship Id="rId189" Type="http://schemas.openxmlformats.org/officeDocument/2006/relationships/ctrlProp" Target="../ctrlProps/ctrlProp841.xml"/><Relationship Id="rId3" Type="http://schemas.openxmlformats.org/officeDocument/2006/relationships/hyperlink" Target="http://waptac.org/data/files/website_docs/government/guidance/2013/application-package-february2013-final.pdf" TargetMode="External"/><Relationship Id="rId214" Type="http://schemas.openxmlformats.org/officeDocument/2006/relationships/ctrlProp" Target="../ctrlProps/ctrlProp866.xml"/><Relationship Id="rId235" Type="http://schemas.openxmlformats.org/officeDocument/2006/relationships/ctrlProp" Target="../ctrlProps/ctrlProp887.xml"/><Relationship Id="rId256" Type="http://schemas.openxmlformats.org/officeDocument/2006/relationships/ctrlProp" Target="../ctrlProps/ctrlProp908.xml"/><Relationship Id="rId116" Type="http://schemas.openxmlformats.org/officeDocument/2006/relationships/ctrlProp" Target="../ctrlProps/ctrlProp768.xml"/><Relationship Id="rId137" Type="http://schemas.openxmlformats.org/officeDocument/2006/relationships/ctrlProp" Target="../ctrlProps/ctrlProp789.xml"/><Relationship Id="rId158" Type="http://schemas.openxmlformats.org/officeDocument/2006/relationships/ctrlProp" Target="../ctrlProps/ctrlProp810.xml"/><Relationship Id="rId20" Type="http://schemas.openxmlformats.org/officeDocument/2006/relationships/ctrlProp" Target="../ctrlProps/ctrlProp672.xml"/><Relationship Id="rId41" Type="http://schemas.openxmlformats.org/officeDocument/2006/relationships/ctrlProp" Target="../ctrlProps/ctrlProp693.xml"/><Relationship Id="rId62" Type="http://schemas.openxmlformats.org/officeDocument/2006/relationships/ctrlProp" Target="../ctrlProps/ctrlProp714.xml"/><Relationship Id="rId83" Type="http://schemas.openxmlformats.org/officeDocument/2006/relationships/ctrlProp" Target="../ctrlProps/ctrlProp735.xml"/><Relationship Id="rId179" Type="http://schemas.openxmlformats.org/officeDocument/2006/relationships/ctrlProp" Target="../ctrlProps/ctrlProp831.xml"/><Relationship Id="rId190" Type="http://schemas.openxmlformats.org/officeDocument/2006/relationships/ctrlProp" Target="../ctrlProps/ctrlProp842.xml"/><Relationship Id="rId204" Type="http://schemas.openxmlformats.org/officeDocument/2006/relationships/ctrlProp" Target="../ctrlProps/ctrlProp856.xml"/><Relationship Id="rId225" Type="http://schemas.openxmlformats.org/officeDocument/2006/relationships/ctrlProp" Target="../ctrlProps/ctrlProp877.xml"/><Relationship Id="rId246" Type="http://schemas.openxmlformats.org/officeDocument/2006/relationships/ctrlProp" Target="../ctrlProps/ctrlProp898.xml"/><Relationship Id="rId267" Type="http://schemas.openxmlformats.org/officeDocument/2006/relationships/ctrlProp" Target="../ctrlProps/ctrlProp919.xml"/><Relationship Id="rId106" Type="http://schemas.openxmlformats.org/officeDocument/2006/relationships/ctrlProp" Target="../ctrlProps/ctrlProp758.xml"/><Relationship Id="rId127" Type="http://schemas.openxmlformats.org/officeDocument/2006/relationships/ctrlProp" Target="../ctrlProps/ctrlProp779.xml"/><Relationship Id="rId10" Type="http://schemas.openxmlformats.org/officeDocument/2006/relationships/hyperlink" Target="http://www.waptac.org/data/files/Website_docs/Government/Guidance/2014/WPN-14-4.pdf" TargetMode="External"/><Relationship Id="rId31" Type="http://schemas.openxmlformats.org/officeDocument/2006/relationships/ctrlProp" Target="../ctrlProps/ctrlProp683.xml"/><Relationship Id="rId52" Type="http://schemas.openxmlformats.org/officeDocument/2006/relationships/ctrlProp" Target="../ctrlProps/ctrlProp704.xml"/><Relationship Id="rId73" Type="http://schemas.openxmlformats.org/officeDocument/2006/relationships/ctrlProp" Target="../ctrlProps/ctrlProp725.xml"/><Relationship Id="rId94" Type="http://schemas.openxmlformats.org/officeDocument/2006/relationships/ctrlProp" Target="../ctrlProps/ctrlProp746.xml"/><Relationship Id="rId148" Type="http://schemas.openxmlformats.org/officeDocument/2006/relationships/ctrlProp" Target="../ctrlProps/ctrlProp800.xml"/><Relationship Id="rId169" Type="http://schemas.openxmlformats.org/officeDocument/2006/relationships/ctrlProp" Target="../ctrlProps/ctrlProp821.xml"/><Relationship Id="rId4" Type="http://schemas.openxmlformats.org/officeDocument/2006/relationships/hyperlink" Target="http://ecfr.gpoaccess.gov/cgi/t/text/text-idx?c=ecfr&amp;tpl=/ecfrbrowse/Title10/10cfr440_main_02.tpl" TargetMode="External"/><Relationship Id="rId180" Type="http://schemas.openxmlformats.org/officeDocument/2006/relationships/ctrlProp" Target="../ctrlProps/ctrlProp832.xml"/><Relationship Id="rId215" Type="http://schemas.openxmlformats.org/officeDocument/2006/relationships/ctrlProp" Target="../ctrlProps/ctrlProp867.xml"/><Relationship Id="rId236" Type="http://schemas.openxmlformats.org/officeDocument/2006/relationships/ctrlProp" Target="../ctrlProps/ctrlProp888.xml"/><Relationship Id="rId257" Type="http://schemas.openxmlformats.org/officeDocument/2006/relationships/ctrlProp" Target="../ctrlProps/ctrlProp909.xml"/><Relationship Id="rId42" Type="http://schemas.openxmlformats.org/officeDocument/2006/relationships/ctrlProp" Target="../ctrlProps/ctrlProp694.xml"/><Relationship Id="rId84" Type="http://schemas.openxmlformats.org/officeDocument/2006/relationships/ctrlProp" Target="../ctrlProps/ctrlProp736.xml"/><Relationship Id="rId138" Type="http://schemas.openxmlformats.org/officeDocument/2006/relationships/ctrlProp" Target="../ctrlProps/ctrlProp790.xml"/><Relationship Id="rId191" Type="http://schemas.openxmlformats.org/officeDocument/2006/relationships/ctrlProp" Target="../ctrlProps/ctrlProp843.xml"/><Relationship Id="rId205" Type="http://schemas.openxmlformats.org/officeDocument/2006/relationships/ctrlProp" Target="../ctrlProps/ctrlProp857.xml"/><Relationship Id="rId247" Type="http://schemas.openxmlformats.org/officeDocument/2006/relationships/ctrlProp" Target="../ctrlProps/ctrlProp899.xml"/><Relationship Id="rId107" Type="http://schemas.openxmlformats.org/officeDocument/2006/relationships/ctrlProp" Target="../ctrlProps/ctrlProp759.xml"/></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1018.xml"/><Relationship Id="rId21" Type="http://schemas.openxmlformats.org/officeDocument/2006/relationships/hyperlink" Target="http://waptac.org/data/files/website_docs/government/guidance/2013/application-package-february2013-final.pdf" TargetMode="External"/><Relationship Id="rId42" Type="http://schemas.openxmlformats.org/officeDocument/2006/relationships/ctrlProp" Target="../ctrlProps/ctrlProp943.xml"/><Relationship Id="rId63" Type="http://schemas.openxmlformats.org/officeDocument/2006/relationships/ctrlProp" Target="../ctrlProps/ctrlProp964.xml"/><Relationship Id="rId84" Type="http://schemas.openxmlformats.org/officeDocument/2006/relationships/ctrlProp" Target="../ctrlProps/ctrlProp985.xml"/><Relationship Id="rId138" Type="http://schemas.openxmlformats.org/officeDocument/2006/relationships/ctrlProp" Target="../ctrlProps/ctrlProp1039.xml"/><Relationship Id="rId159" Type="http://schemas.openxmlformats.org/officeDocument/2006/relationships/ctrlProp" Target="../ctrlProps/ctrlProp1060.xml"/><Relationship Id="rId170" Type="http://schemas.openxmlformats.org/officeDocument/2006/relationships/ctrlProp" Target="../ctrlProps/ctrlProp1071.xml"/><Relationship Id="rId191" Type="http://schemas.openxmlformats.org/officeDocument/2006/relationships/ctrlProp" Target="../ctrlProps/ctrlProp1092.xml"/><Relationship Id="rId107" Type="http://schemas.openxmlformats.org/officeDocument/2006/relationships/ctrlProp" Target="../ctrlProps/ctrlProp1008.xml"/><Relationship Id="rId11" Type="http://schemas.openxmlformats.org/officeDocument/2006/relationships/hyperlink" Target="http://ecfr.gpoaccess.gov/cgi/t/text/text-idx?c=ecfr&amp;tpl=/ecfrbrowse/Title10/10cfr440_main_02.tpl" TargetMode="External"/><Relationship Id="rId32" Type="http://schemas.openxmlformats.org/officeDocument/2006/relationships/ctrlProp" Target="../ctrlProps/ctrlProp933.xml"/><Relationship Id="rId53" Type="http://schemas.openxmlformats.org/officeDocument/2006/relationships/ctrlProp" Target="../ctrlProps/ctrlProp954.xml"/><Relationship Id="rId74" Type="http://schemas.openxmlformats.org/officeDocument/2006/relationships/ctrlProp" Target="../ctrlProps/ctrlProp975.xml"/><Relationship Id="rId128" Type="http://schemas.openxmlformats.org/officeDocument/2006/relationships/ctrlProp" Target="../ctrlProps/ctrlProp1029.xml"/><Relationship Id="rId149" Type="http://schemas.openxmlformats.org/officeDocument/2006/relationships/ctrlProp" Target="../ctrlProps/ctrlProp1050.xml"/><Relationship Id="rId5" Type="http://schemas.openxmlformats.org/officeDocument/2006/relationships/hyperlink" Target="http://waptac.org/data/files/website_docs/government/guidance/2013/application-package-february2013-final.pdf" TargetMode="External"/><Relationship Id="rId95" Type="http://schemas.openxmlformats.org/officeDocument/2006/relationships/ctrlProp" Target="../ctrlProps/ctrlProp996.xml"/><Relationship Id="rId160" Type="http://schemas.openxmlformats.org/officeDocument/2006/relationships/ctrlProp" Target="../ctrlProps/ctrlProp1061.xml"/><Relationship Id="rId181" Type="http://schemas.openxmlformats.org/officeDocument/2006/relationships/ctrlProp" Target="../ctrlProps/ctrlProp1082.xml"/><Relationship Id="rId22" Type="http://schemas.openxmlformats.org/officeDocument/2006/relationships/drawing" Target="../drawings/drawing5.xml"/><Relationship Id="rId43" Type="http://schemas.openxmlformats.org/officeDocument/2006/relationships/ctrlProp" Target="../ctrlProps/ctrlProp944.xml"/><Relationship Id="rId64" Type="http://schemas.openxmlformats.org/officeDocument/2006/relationships/ctrlProp" Target="../ctrlProps/ctrlProp965.xml"/><Relationship Id="rId118" Type="http://schemas.openxmlformats.org/officeDocument/2006/relationships/ctrlProp" Target="../ctrlProps/ctrlProp1019.xml"/><Relationship Id="rId139" Type="http://schemas.openxmlformats.org/officeDocument/2006/relationships/ctrlProp" Target="../ctrlProps/ctrlProp1040.xml"/><Relationship Id="rId85" Type="http://schemas.openxmlformats.org/officeDocument/2006/relationships/ctrlProp" Target="../ctrlProps/ctrlProp986.xml"/><Relationship Id="rId150" Type="http://schemas.openxmlformats.org/officeDocument/2006/relationships/ctrlProp" Target="../ctrlProps/ctrlProp1051.xml"/><Relationship Id="rId171" Type="http://schemas.openxmlformats.org/officeDocument/2006/relationships/ctrlProp" Target="../ctrlProps/ctrlProp1072.xml"/><Relationship Id="rId192" Type="http://schemas.openxmlformats.org/officeDocument/2006/relationships/ctrlProp" Target="../ctrlProps/ctrlProp1093.xml"/><Relationship Id="rId12" Type="http://schemas.openxmlformats.org/officeDocument/2006/relationships/hyperlink" Target="http://www.waptac.org/data/files/website_docs/government/guidance/2012/wpn%2012-5.pdf" TargetMode="External"/><Relationship Id="rId33" Type="http://schemas.openxmlformats.org/officeDocument/2006/relationships/ctrlProp" Target="../ctrlProps/ctrlProp934.xml"/><Relationship Id="rId108" Type="http://schemas.openxmlformats.org/officeDocument/2006/relationships/ctrlProp" Target="../ctrlProps/ctrlProp1009.xml"/><Relationship Id="rId129" Type="http://schemas.openxmlformats.org/officeDocument/2006/relationships/ctrlProp" Target="../ctrlProps/ctrlProp1030.xml"/><Relationship Id="rId54" Type="http://schemas.openxmlformats.org/officeDocument/2006/relationships/ctrlProp" Target="../ctrlProps/ctrlProp955.xml"/><Relationship Id="rId75" Type="http://schemas.openxmlformats.org/officeDocument/2006/relationships/ctrlProp" Target="../ctrlProps/ctrlProp976.xml"/><Relationship Id="rId96" Type="http://schemas.openxmlformats.org/officeDocument/2006/relationships/ctrlProp" Target="../ctrlProps/ctrlProp997.xml"/><Relationship Id="rId140" Type="http://schemas.openxmlformats.org/officeDocument/2006/relationships/ctrlProp" Target="../ctrlProps/ctrlProp1041.xml"/><Relationship Id="rId161" Type="http://schemas.openxmlformats.org/officeDocument/2006/relationships/ctrlProp" Target="../ctrlProps/ctrlProp1062.xml"/><Relationship Id="rId182" Type="http://schemas.openxmlformats.org/officeDocument/2006/relationships/ctrlProp" Target="../ctrlProps/ctrlProp1083.xml"/><Relationship Id="rId6" Type="http://schemas.openxmlformats.org/officeDocument/2006/relationships/hyperlink" Target="http://ecfr.gpoaccess.gov/cgi/t/text/text-idx?c=ecfr&amp;tpl=/ecfrbrowse/Title10/10cfr440_main_02.tpl" TargetMode="External"/><Relationship Id="rId23" Type="http://schemas.openxmlformats.org/officeDocument/2006/relationships/vmlDrawing" Target="../drawings/vmlDrawing5.vml"/><Relationship Id="rId119" Type="http://schemas.openxmlformats.org/officeDocument/2006/relationships/ctrlProp" Target="../ctrlProps/ctrlProp1020.xml"/><Relationship Id="rId44" Type="http://schemas.openxmlformats.org/officeDocument/2006/relationships/ctrlProp" Target="../ctrlProps/ctrlProp945.xml"/><Relationship Id="rId65" Type="http://schemas.openxmlformats.org/officeDocument/2006/relationships/ctrlProp" Target="../ctrlProps/ctrlProp966.xml"/><Relationship Id="rId86" Type="http://schemas.openxmlformats.org/officeDocument/2006/relationships/ctrlProp" Target="../ctrlProps/ctrlProp987.xml"/><Relationship Id="rId130" Type="http://schemas.openxmlformats.org/officeDocument/2006/relationships/ctrlProp" Target="../ctrlProps/ctrlProp1031.xml"/><Relationship Id="rId151" Type="http://schemas.openxmlformats.org/officeDocument/2006/relationships/ctrlProp" Target="../ctrlProps/ctrlProp1052.xml"/><Relationship Id="rId172" Type="http://schemas.openxmlformats.org/officeDocument/2006/relationships/ctrlProp" Target="../ctrlProps/ctrlProp1073.xml"/><Relationship Id="rId193" Type="http://schemas.openxmlformats.org/officeDocument/2006/relationships/ctrlProp" Target="../ctrlProps/ctrlProp1094.xml"/><Relationship Id="rId13" Type="http://schemas.openxmlformats.org/officeDocument/2006/relationships/hyperlink" Target="http://www.waptac.org/data/files/website_docs/government/guidance/2012/wpn%2012-5.pdf" TargetMode="External"/><Relationship Id="rId109" Type="http://schemas.openxmlformats.org/officeDocument/2006/relationships/ctrlProp" Target="../ctrlProps/ctrlProp1010.xml"/><Relationship Id="rId34" Type="http://schemas.openxmlformats.org/officeDocument/2006/relationships/ctrlProp" Target="../ctrlProps/ctrlProp935.xml"/><Relationship Id="rId55" Type="http://schemas.openxmlformats.org/officeDocument/2006/relationships/ctrlProp" Target="../ctrlProps/ctrlProp956.xml"/><Relationship Id="rId76" Type="http://schemas.openxmlformats.org/officeDocument/2006/relationships/ctrlProp" Target="../ctrlProps/ctrlProp977.xml"/><Relationship Id="rId97" Type="http://schemas.openxmlformats.org/officeDocument/2006/relationships/ctrlProp" Target="../ctrlProps/ctrlProp998.xml"/><Relationship Id="rId120" Type="http://schemas.openxmlformats.org/officeDocument/2006/relationships/ctrlProp" Target="../ctrlProps/ctrlProp1021.xml"/><Relationship Id="rId141" Type="http://schemas.openxmlformats.org/officeDocument/2006/relationships/ctrlProp" Target="../ctrlProps/ctrlProp1042.xml"/><Relationship Id="rId7" Type="http://schemas.openxmlformats.org/officeDocument/2006/relationships/hyperlink" Target="http://waptac.org/data/files/website_docs/government/guidance/2013/application-package-february2013-final.pdf" TargetMode="External"/><Relationship Id="rId71" Type="http://schemas.openxmlformats.org/officeDocument/2006/relationships/ctrlProp" Target="../ctrlProps/ctrlProp972.xml"/><Relationship Id="rId92" Type="http://schemas.openxmlformats.org/officeDocument/2006/relationships/ctrlProp" Target="../ctrlProps/ctrlProp993.xml"/><Relationship Id="rId162" Type="http://schemas.openxmlformats.org/officeDocument/2006/relationships/ctrlProp" Target="../ctrlProps/ctrlProp1063.xml"/><Relationship Id="rId183" Type="http://schemas.openxmlformats.org/officeDocument/2006/relationships/ctrlProp" Target="../ctrlProps/ctrlProp1084.xml"/><Relationship Id="rId2" Type="http://schemas.openxmlformats.org/officeDocument/2006/relationships/hyperlink" Target="http://waptac.org/data/files/website_docs/government/guidance/2013/application-package-february2013-final.pdf" TargetMode="External"/><Relationship Id="rId29" Type="http://schemas.openxmlformats.org/officeDocument/2006/relationships/ctrlProp" Target="../ctrlProps/ctrlProp930.xml"/><Relationship Id="rId24" Type="http://schemas.openxmlformats.org/officeDocument/2006/relationships/ctrlProp" Target="../ctrlProps/ctrlProp925.xml"/><Relationship Id="rId40" Type="http://schemas.openxmlformats.org/officeDocument/2006/relationships/ctrlProp" Target="../ctrlProps/ctrlProp941.xml"/><Relationship Id="rId45" Type="http://schemas.openxmlformats.org/officeDocument/2006/relationships/ctrlProp" Target="../ctrlProps/ctrlProp946.xml"/><Relationship Id="rId66" Type="http://schemas.openxmlformats.org/officeDocument/2006/relationships/ctrlProp" Target="../ctrlProps/ctrlProp967.xml"/><Relationship Id="rId87" Type="http://schemas.openxmlformats.org/officeDocument/2006/relationships/ctrlProp" Target="../ctrlProps/ctrlProp988.xml"/><Relationship Id="rId110" Type="http://schemas.openxmlformats.org/officeDocument/2006/relationships/ctrlProp" Target="../ctrlProps/ctrlProp1011.xml"/><Relationship Id="rId115" Type="http://schemas.openxmlformats.org/officeDocument/2006/relationships/ctrlProp" Target="../ctrlProps/ctrlProp1016.xml"/><Relationship Id="rId131" Type="http://schemas.openxmlformats.org/officeDocument/2006/relationships/ctrlProp" Target="../ctrlProps/ctrlProp1032.xml"/><Relationship Id="rId136" Type="http://schemas.openxmlformats.org/officeDocument/2006/relationships/ctrlProp" Target="../ctrlProps/ctrlProp1037.xml"/><Relationship Id="rId157" Type="http://schemas.openxmlformats.org/officeDocument/2006/relationships/ctrlProp" Target="../ctrlProps/ctrlProp1058.xml"/><Relationship Id="rId178" Type="http://schemas.openxmlformats.org/officeDocument/2006/relationships/ctrlProp" Target="../ctrlProps/ctrlProp1079.xml"/><Relationship Id="rId61" Type="http://schemas.openxmlformats.org/officeDocument/2006/relationships/ctrlProp" Target="../ctrlProps/ctrlProp962.xml"/><Relationship Id="rId82" Type="http://schemas.openxmlformats.org/officeDocument/2006/relationships/ctrlProp" Target="../ctrlProps/ctrlProp983.xml"/><Relationship Id="rId152" Type="http://schemas.openxmlformats.org/officeDocument/2006/relationships/ctrlProp" Target="../ctrlProps/ctrlProp1053.xml"/><Relationship Id="rId173" Type="http://schemas.openxmlformats.org/officeDocument/2006/relationships/ctrlProp" Target="../ctrlProps/ctrlProp1074.xml"/><Relationship Id="rId194" Type="http://schemas.openxmlformats.org/officeDocument/2006/relationships/ctrlProp" Target="../ctrlProps/ctrlProp1095.xml"/><Relationship Id="rId19" Type="http://schemas.openxmlformats.org/officeDocument/2006/relationships/hyperlink" Target="http://waptac.org/data/files/website_docs/government/guidance/2013/application-package-february2013-final.pdf" TargetMode="External"/><Relationship Id="rId14" Type="http://schemas.openxmlformats.org/officeDocument/2006/relationships/hyperlink" Target="http://ecfr.gpoaccess.gov/cgi/t/text/text-idx?c=ecfr&amp;tpl=/ecfrbrowse/Title10/10cfr440_main_02.tpl" TargetMode="External"/><Relationship Id="rId30" Type="http://schemas.openxmlformats.org/officeDocument/2006/relationships/ctrlProp" Target="../ctrlProps/ctrlProp931.xml"/><Relationship Id="rId35" Type="http://schemas.openxmlformats.org/officeDocument/2006/relationships/ctrlProp" Target="../ctrlProps/ctrlProp936.xml"/><Relationship Id="rId56" Type="http://schemas.openxmlformats.org/officeDocument/2006/relationships/ctrlProp" Target="../ctrlProps/ctrlProp957.xml"/><Relationship Id="rId77" Type="http://schemas.openxmlformats.org/officeDocument/2006/relationships/ctrlProp" Target="../ctrlProps/ctrlProp978.xml"/><Relationship Id="rId100" Type="http://schemas.openxmlformats.org/officeDocument/2006/relationships/ctrlProp" Target="../ctrlProps/ctrlProp1001.xml"/><Relationship Id="rId105" Type="http://schemas.openxmlformats.org/officeDocument/2006/relationships/ctrlProp" Target="../ctrlProps/ctrlProp1006.xml"/><Relationship Id="rId126" Type="http://schemas.openxmlformats.org/officeDocument/2006/relationships/ctrlProp" Target="../ctrlProps/ctrlProp1027.xml"/><Relationship Id="rId147" Type="http://schemas.openxmlformats.org/officeDocument/2006/relationships/ctrlProp" Target="../ctrlProps/ctrlProp1048.xml"/><Relationship Id="rId168" Type="http://schemas.openxmlformats.org/officeDocument/2006/relationships/ctrlProp" Target="../ctrlProps/ctrlProp1069.xml"/><Relationship Id="rId8" Type="http://schemas.openxmlformats.org/officeDocument/2006/relationships/hyperlink" Target="http://waptac.org/data/files/website_docs/government/guidance/2011/wpn%2011-13_20110926t173531.pdf" TargetMode="External"/><Relationship Id="rId51" Type="http://schemas.openxmlformats.org/officeDocument/2006/relationships/ctrlProp" Target="../ctrlProps/ctrlProp952.xml"/><Relationship Id="rId72" Type="http://schemas.openxmlformats.org/officeDocument/2006/relationships/ctrlProp" Target="../ctrlProps/ctrlProp973.xml"/><Relationship Id="rId93" Type="http://schemas.openxmlformats.org/officeDocument/2006/relationships/ctrlProp" Target="../ctrlProps/ctrlProp994.xml"/><Relationship Id="rId98" Type="http://schemas.openxmlformats.org/officeDocument/2006/relationships/ctrlProp" Target="../ctrlProps/ctrlProp999.xml"/><Relationship Id="rId121" Type="http://schemas.openxmlformats.org/officeDocument/2006/relationships/ctrlProp" Target="../ctrlProps/ctrlProp1022.xml"/><Relationship Id="rId142" Type="http://schemas.openxmlformats.org/officeDocument/2006/relationships/ctrlProp" Target="../ctrlProps/ctrlProp1043.xml"/><Relationship Id="rId163" Type="http://schemas.openxmlformats.org/officeDocument/2006/relationships/ctrlProp" Target="../ctrlProps/ctrlProp1064.xml"/><Relationship Id="rId184" Type="http://schemas.openxmlformats.org/officeDocument/2006/relationships/ctrlProp" Target="../ctrlProps/ctrlProp1085.xml"/><Relationship Id="rId189" Type="http://schemas.openxmlformats.org/officeDocument/2006/relationships/ctrlProp" Target="../ctrlProps/ctrlProp1090.xml"/><Relationship Id="rId3" Type="http://schemas.openxmlformats.org/officeDocument/2006/relationships/hyperlink" Target="http://waptac.org/data/files/website_docs/government/guidance/2013/wpn-13-1.pdf" TargetMode="External"/><Relationship Id="rId25" Type="http://schemas.openxmlformats.org/officeDocument/2006/relationships/ctrlProp" Target="../ctrlProps/ctrlProp926.xml"/><Relationship Id="rId46" Type="http://schemas.openxmlformats.org/officeDocument/2006/relationships/ctrlProp" Target="../ctrlProps/ctrlProp947.xml"/><Relationship Id="rId67" Type="http://schemas.openxmlformats.org/officeDocument/2006/relationships/ctrlProp" Target="../ctrlProps/ctrlProp968.xml"/><Relationship Id="rId116" Type="http://schemas.openxmlformats.org/officeDocument/2006/relationships/ctrlProp" Target="../ctrlProps/ctrlProp1017.xml"/><Relationship Id="rId137" Type="http://schemas.openxmlformats.org/officeDocument/2006/relationships/ctrlProp" Target="../ctrlProps/ctrlProp1038.xml"/><Relationship Id="rId158" Type="http://schemas.openxmlformats.org/officeDocument/2006/relationships/ctrlProp" Target="../ctrlProps/ctrlProp1059.xml"/><Relationship Id="rId20" Type="http://schemas.openxmlformats.org/officeDocument/2006/relationships/hyperlink" Target="http://waptac.org/data/files/website_docs/government/guidance/2013/application-package-february2013-final.pdf" TargetMode="External"/><Relationship Id="rId41" Type="http://schemas.openxmlformats.org/officeDocument/2006/relationships/ctrlProp" Target="../ctrlProps/ctrlProp942.xml"/><Relationship Id="rId62" Type="http://schemas.openxmlformats.org/officeDocument/2006/relationships/ctrlProp" Target="../ctrlProps/ctrlProp963.xml"/><Relationship Id="rId83" Type="http://schemas.openxmlformats.org/officeDocument/2006/relationships/ctrlProp" Target="../ctrlProps/ctrlProp984.xml"/><Relationship Id="rId88" Type="http://schemas.openxmlformats.org/officeDocument/2006/relationships/ctrlProp" Target="../ctrlProps/ctrlProp989.xml"/><Relationship Id="rId111" Type="http://schemas.openxmlformats.org/officeDocument/2006/relationships/ctrlProp" Target="../ctrlProps/ctrlProp1012.xml"/><Relationship Id="rId132" Type="http://schemas.openxmlformats.org/officeDocument/2006/relationships/ctrlProp" Target="../ctrlProps/ctrlProp1033.xml"/><Relationship Id="rId153" Type="http://schemas.openxmlformats.org/officeDocument/2006/relationships/ctrlProp" Target="../ctrlProps/ctrlProp1054.xml"/><Relationship Id="rId174" Type="http://schemas.openxmlformats.org/officeDocument/2006/relationships/ctrlProp" Target="../ctrlProps/ctrlProp1075.xml"/><Relationship Id="rId179" Type="http://schemas.openxmlformats.org/officeDocument/2006/relationships/ctrlProp" Target="../ctrlProps/ctrlProp1080.xml"/><Relationship Id="rId195" Type="http://schemas.openxmlformats.org/officeDocument/2006/relationships/ctrlProp" Target="../ctrlProps/ctrlProp1096.xml"/><Relationship Id="rId190" Type="http://schemas.openxmlformats.org/officeDocument/2006/relationships/ctrlProp" Target="../ctrlProps/ctrlProp1091.xml"/><Relationship Id="rId15" Type="http://schemas.openxmlformats.org/officeDocument/2006/relationships/hyperlink" Target="http://www.waptac.org/data/files/website_docs/government/guidance/2012/wpn%2012-5.pdf" TargetMode="External"/><Relationship Id="rId36" Type="http://schemas.openxmlformats.org/officeDocument/2006/relationships/ctrlProp" Target="../ctrlProps/ctrlProp937.xml"/><Relationship Id="rId57" Type="http://schemas.openxmlformats.org/officeDocument/2006/relationships/ctrlProp" Target="../ctrlProps/ctrlProp958.xml"/><Relationship Id="rId106" Type="http://schemas.openxmlformats.org/officeDocument/2006/relationships/ctrlProp" Target="../ctrlProps/ctrlProp1007.xml"/><Relationship Id="rId127" Type="http://schemas.openxmlformats.org/officeDocument/2006/relationships/ctrlProp" Target="../ctrlProps/ctrlProp1028.xml"/><Relationship Id="rId10" Type="http://schemas.openxmlformats.org/officeDocument/2006/relationships/hyperlink" Target="http://waptac.org/data/files/website_docs/government/guidance/2012/wpn_12-1.pdf" TargetMode="External"/><Relationship Id="rId31" Type="http://schemas.openxmlformats.org/officeDocument/2006/relationships/ctrlProp" Target="../ctrlProps/ctrlProp932.xml"/><Relationship Id="rId52" Type="http://schemas.openxmlformats.org/officeDocument/2006/relationships/ctrlProp" Target="../ctrlProps/ctrlProp953.xml"/><Relationship Id="rId73" Type="http://schemas.openxmlformats.org/officeDocument/2006/relationships/ctrlProp" Target="../ctrlProps/ctrlProp974.xml"/><Relationship Id="rId78" Type="http://schemas.openxmlformats.org/officeDocument/2006/relationships/ctrlProp" Target="../ctrlProps/ctrlProp979.xml"/><Relationship Id="rId94" Type="http://schemas.openxmlformats.org/officeDocument/2006/relationships/ctrlProp" Target="../ctrlProps/ctrlProp995.xml"/><Relationship Id="rId99" Type="http://schemas.openxmlformats.org/officeDocument/2006/relationships/ctrlProp" Target="../ctrlProps/ctrlProp1000.xml"/><Relationship Id="rId101" Type="http://schemas.openxmlformats.org/officeDocument/2006/relationships/ctrlProp" Target="../ctrlProps/ctrlProp1002.xml"/><Relationship Id="rId122" Type="http://schemas.openxmlformats.org/officeDocument/2006/relationships/ctrlProp" Target="../ctrlProps/ctrlProp1023.xml"/><Relationship Id="rId143" Type="http://schemas.openxmlformats.org/officeDocument/2006/relationships/ctrlProp" Target="../ctrlProps/ctrlProp1044.xml"/><Relationship Id="rId148" Type="http://schemas.openxmlformats.org/officeDocument/2006/relationships/ctrlProp" Target="../ctrlProps/ctrlProp1049.xml"/><Relationship Id="rId164" Type="http://schemas.openxmlformats.org/officeDocument/2006/relationships/ctrlProp" Target="../ctrlProps/ctrlProp1065.xml"/><Relationship Id="rId169" Type="http://schemas.openxmlformats.org/officeDocument/2006/relationships/ctrlProp" Target="../ctrlProps/ctrlProp1070.xml"/><Relationship Id="rId185" Type="http://schemas.openxmlformats.org/officeDocument/2006/relationships/ctrlProp" Target="../ctrlProps/ctrlProp1086.xml"/><Relationship Id="rId4" Type="http://schemas.openxmlformats.org/officeDocument/2006/relationships/hyperlink" Target="http://waptac.org/data/files/website_docs/government/guidance/2013/application-package-february2013-final.pdf" TargetMode="External"/><Relationship Id="rId9" Type="http://schemas.openxmlformats.org/officeDocument/2006/relationships/hyperlink" Target="http://waptac.org/data/files/website_docs/government/guidance/2011/wpn%2011-4_20110926t200809.pdf" TargetMode="External"/><Relationship Id="rId180" Type="http://schemas.openxmlformats.org/officeDocument/2006/relationships/ctrlProp" Target="../ctrlProps/ctrlProp1081.xml"/><Relationship Id="rId26" Type="http://schemas.openxmlformats.org/officeDocument/2006/relationships/ctrlProp" Target="../ctrlProps/ctrlProp927.xml"/><Relationship Id="rId47" Type="http://schemas.openxmlformats.org/officeDocument/2006/relationships/ctrlProp" Target="../ctrlProps/ctrlProp948.xml"/><Relationship Id="rId68" Type="http://schemas.openxmlformats.org/officeDocument/2006/relationships/ctrlProp" Target="../ctrlProps/ctrlProp969.xml"/><Relationship Id="rId89" Type="http://schemas.openxmlformats.org/officeDocument/2006/relationships/ctrlProp" Target="../ctrlProps/ctrlProp990.xml"/><Relationship Id="rId112" Type="http://schemas.openxmlformats.org/officeDocument/2006/relationships/ctrlProp" Target="../ctrlProps/ctrlProp1013.xml"/><Relationship Id="rId133" Type="http://schemas.openxmlformats.org/officeDocument/2006/relationships/ctrlProp" Target="../ctrlProps/ctrlProp1034.xml"/><Relationship Id="rId154" Type="http://schemas.openxmlformats.org/officeDocument/2006/relationships/ctrlProp" Target="../ctrlProps/ctrlProp1055.xml"/><Relationship Id="rId175" Type="http://schemas.openxmlformats.org/officeDocument/2006/relationships/ctrlProp" Target="../ctrlProps/ctrlProp1076.xml"/><Relationship Id="rId196" Type="http://schemas.openxmlformats.org/officeDocument/2006/relationships/ctrlProp" Target="../ctrlProps/ctrlProp1097.xml"/><Relationship Id="rId16" Type="http://schemas.openxmlformats.org/officeDocument/2006/relationships/hyperlink" Target="http://waptac.org/data/files/website_docs/government/guidance/2012/wpn_12-1.pdf" TargetMode="External"/><Relationship Id="rId37" Type="http://schemas.openxmlformats.org/officeDocument/2006/relationships/ctrlProp" Target="../ctrlProps/ctrlProp938.xml"/><Relationship Id="rId58" Type="http://schemas.openxmlformats.org/officeDocument/2006/relationships/ctrlProp" Target="../ctrlProps/ctrlProp959.xml"/><Relationship Id="rId79" Type="http://schemas.openxmlformats.org/officeDocument/2006/relationships/ctrlProp" Target="../ctrlProps/ctrlProp980.xml"/><Relationship Id="rId102" Type="http://schemas.openxmlformats.org/officeDocument/2006/relationships/ctrlProp" Target="../ctrlProps/ctrlProp1003.xml"/><Relationship Id="rId123" Type="http://schemas.openxmlformats.org/officeDocument/2006/relationships/ctrlProp" Target="../ctrlProps/ctrlProp1024.xml"/><Relationship Id="rId144" Type="http://schemas.openxmlformats.org/officeDocument/2006/relationships/ctrlProp" Target="../ctrlProps/ctrlProp1045.xml"/><Relationship Id="rId90" Type="http://schemas.openxmlformats.org/officeDocument/2006/relationships/ctrlProp" Target="../ctrlProps/ctrlProp991.xml"/><Relationship Id="rId165" Type="http://schemas.openxmlformats.org/officeDocument/2006/relationships/ctrlProp" Target="../ctrlProps/ctrlProp1066.xml"/><Relationship Id="rId186" Type="http://schemas.openxmlformats.org/officeDocument/2006/relationships/ctrlProp" Target="../ctrlProps/ctrlProp1087.xml"/><Relationship Id="rId27" Type="http://schemas.openxmlformats.org/officeDocument/2006/relationships/ctrlProp" Target="../ctrlProps/ctrlProp928.xml"/><Relationship Id="rId48" Type="http://schemas.openxmlformats.org/officeDocument/2006/relationships/ctrlProp" Target="../ctrlProps/ctrlProp949.xml"/><Relationship Id="rId69" Type="http://schemas.openxmlformats.org/officeDocument/2006/relationships/ctrlProp" Target="../ctrlProps/ctrlProp970.xml"/><Relationship Id="rId113" Type="http://schemas.openxmlformats.org/officeDocument/2006/relationships/ctrlProp" Target="../ctrlProps/ctrlProp1014.xml"/><Relationship Id="rId134" Type="http://schemas.openxmlformats.org/officeDocument/2006/relationships/ctrlProp" Target="../ctrlProps/ctrlProp1035.xml"/><Relationship Id="rId80" Type="http://schemas.openxmlformats.org/officeDocument/2006/relationships/ctrlProp" Target="../ctrlProps/ctrlProp981.xml"/><Relationship Id="rId155" Type="http://schemas.openxmlformats.org/officeDocument/2006/relationships/ctrlProp" Target="../ctrlProps/ctrlProp1056.xml"/><Relationship Id="rId176" Type="http://schemas.openxmlformats.org/officeDocument/2006/relationships/ctrlProp" Target="../ctrlProps/ctrlProp1077.xml"/><Relationship Id="rId197" Type="http://schemas.openxmlformats.org/officeDocument/2006/relationships/ctrlProp" Target="../ctrlProps/ctrlProp1098.xml"/><Relationship Id="rId17" Type="http://schemas.openxmlformats.org/officeDocument/2006/relationships/hyperlink" Target="http://ecfr.gpoaccess.gov/cgi/t/text/text-idx?c=ecfr&amp;tpl=/ecfrbrowse/Title10/10cfr440_main_02.tpl" TargetMode="External"/><Relationship Id="rId38" Type="http://schemas.openxmlformats.org/officeDocument/2006/relationships/ctrlProp" Target="../ctrlProps/ctrlProp939.xml"/><Relationship Id="rId59" Type="http://schemas.openxmlformats.org/officeDocument/2006/relationships/ctrlProp" Target="../ctrlProps/ctrlProp960.xml"/><Relationship Id="rId103" Type="http://schemas.openxmlformats.org/officeDocument/2006/relationships/ctrlProp" Target="../ctrlProps/ctrlProp1004.xml"/><Relationship Id="rId124" Type="http://schemas.openxmlformats.org/officeDocument/2006/relationships/ctrlProp" Target="../ctrlProps/ctrlProp1025.xml"/><Relationship Id="rId70" Type="http://schemas.openxmlformats.org/officeDocument/2006/relationships/ctrlProp" Target="../ctrlProps/ctrlProp971.xml"/><Relationship Id="rId91" Type="http://schemas.openxmlformats.org/officeDocument/2006/relationships/ctrlProp" Target="../ctrlProps/ctrlProp992.xml"/><Relationship Id="rId145" Type="http://schemas.openxmlformats.org/officeDocument/2006/relationships/ctrlProp" Target="../ctrlProps/ctrlProp1046.xml"/><Relationship Id="rId166" Type="http://schemas.openxmlformats.org/officeDocument/2006/relationships/ctrlProp" Target="../ctrlProps/ctrlProp1067.xml"/><Relationship Id="rId187" Type="http://schemas.openxmlformats.org/officeDocument/2006/relationships/ctrlProp" Target="../ctrlProps/ctrlProp1088.xml"/><Relationship Id="rId1" Type="http://schemas.openxmlformats.org/officeDocument/2006/relationships/hyperlink" Target="http://waptac.org/data/files/website_docs/government/guidance/2010/wpn%2010-12%20historic%20preservation.pdf" TargetMode="External"/><Relationship Id="rId28" Type="http://schemas.openxmlformats.org/officeDocument/2006/relationships/ctrlProp" Target="../ctrlProps/ctrlProp929.xml"/><Relationship Id="rId49" Type="http://schemas.openxmlformats.org/officeDocument/2006/relationships/ctrlProp" Target="../ctrlProps/ctrlProp950.xml"/><Relationship Id="rId114" Type="http://schemas.openxmlformats.org/officeDocument/2006/relationships/ctrlProp" Target="../ctrlProps/ctrlProp1015.xml"/><Relationship Id="rId60" Type="http://schemas.openxmlformats.org/officeDocument/2006/relationships/ctrlProp" Target="../ctrlProps/ctrlProp961.xml"/><Relationship Id="rId81" Type="http://schemas.openxmlformats.org/officeDocument/2006/relationships/ctrlProp" Target="../ctrlProps/ctrlProp982.xml"/><Relationship Id="rId135" Type="http://schemas.openxmlformats.org/officeDocument/2006/relationships/ctrlProp" Target="../ctrlProps/ctrlProp1036.xml"/><Relationship Id="rId156" Type="http://schemas.openxmlformats.org/officeDocument/2006/relationships/ctrlProp" Target="../ctrlProps/ctrlProp1057.xml"/><Relationship Id="rId177" Type="http://schemas.openxmlformats.org/officeDocument/2006/relationships/ctrlProp" Target="../ctrlProps/ctrlProp1078.xml"/><Relationship Id="rId18" Type="http://schemas.openxmlformats.org/officeDocument/2006/relationships/hyperlink" Target="http://ecfr.gpoaccess.gov/cgi/t/text/text-idx?c=ecfr&amp;tpl=/ecfrbrowse/Title10/10cfr440_main_02.tpl" TargetMode="External"/><Relationship Id="rId39" Type="http://schemas.openxmlformats.org/officeDocument/2006/relationships/ctrlProp" Target="../ctrlProps/ctrlProp940.xml"/><Relationship Id="rId50" Type="http://schemas.openxmlformats.org/officeDocument/2006/relationships/ctrlProp" Target="../ctrlProps/ctrlProp951.xml"/><Relationship Id="rId104" Type="http://schemas.openxmlformats.org/officeDocument/2006/relationships/ctrlProp" Target="../ctrlProps/ctrlProp1005.xml"/><Relationship Id="rId125" Type="http://schemas.openxmlformats.org/officeDocument/2006/relationships/ctrlProp" Target="../ctrlProps/ctrlProp1026.xml"/><Relationship Id="rId146" Type="http://schemas.openxmlformats.org/officeDocument/2006/relationships/ctrlProp" Target="../ctrlProps/ctrlProp1047.xml"/><Relationship Id="rId167" Type="http://schemas.openxmlformats.org/officeDocument/2006/relationships/ctrlProp" Target="../ctrlProps/ctrlProp1068.xml"/><Relationship Id="rId188" Type="http://schemas.openxmlformats.org/officeDocument/2006/relationships/ctrlProp" Target="../ctrlProps/ctrlProp1089.xml"/></Relationships>
</file>

<file path=xl/worksheets/_rels/sheet7.xml.rels><?xml version="1.0" encoding="UTF-8" standalone="yes"?>
<Relationships xmlns="http://schemas.openxmlformats.org/package/2006/relationships"><Relationship Id="rId13" Type="http://schemas.openxmlformats.org/officeDocument/2006/relationships/hyperlink" Target="https://www.energy.gov/scep/wap/articles/weatherization-program-notice-24-4-weatherization-assistance-program-monitoring" TargetMode="External"/><Relationship Id="rId18" Type="http://schemas.openxmlformats.org/officeDocument/2006/relationships/hyperlink" Target="https://www.energy.gov/scep/wap/articles/weatherization-program-notice-25-1-program-year-2025-weatherization-grant" TargetMode="External"/><Relationship Id="rId26" Type="http://schemas.openxmlformats.org/officeDocument/2006/relationships/hyperlink" Target="https://www.energy.gov/scep/wap/articles/weatherization-program-notice-22-4-quality-work-plan-requirement-update" TargetMode="External"/><Relationship Id="rId39" Type="http://schemas.openxmlformats.org/officeDocument/2006/relationships/hyperlink" Target="https://www.energy.gov/scep/wap/articles/weatherization-program-notice-25-1-program-year-2025-weatherization-grant" TargetMode="External"/><Relationship Id="rId21" Type="http://schemas.openxmlformats.org/officeDocument/2006/relationships/hyperlink" Target="https://www.energy.gov/scep/wap/articles/weatherization-program-notice-25-1-program-year-2025-weatherization-grant" TargetMode="External"/><Relationship Id="rId34" Type="http://schemas.openxmlformats.org/officeDocument/2006/relationships/hyperlink" Target="https://www.energy.gov/scep/wap/articles/weatherization-program-notice-25-1-program-year-2025-weatherization-grant" TargetMode="External"/><Relationship Id="rId42" Type="http://schemas.openxmlformats.org/officeDocument/2006/relationships/hyperlink" Target="https://www.energy.gov/scep/wap/articles/weatherization-program-notice-25-1-program-year-2025-weatherization-grant" TargetMode="External"/><Relationship Id="rId47" Type="http://schemas.openxmlformats.org/officeDocument/2006/relationships/printerSettings" Target="../printerSettings/printerSettings5.bin"/><Relationship Id="rId50" Type="http://schemas.openxmlformats.org/officeDocument/2006/relationships/comments" Target="../comments1.xml"/><Relationship Id="rId7" Type="http://schemas.openxmlformats.org/officeDocument/2006/relationships/hyperlink" Target="https://www.energy.gov/sites/prod/files/2019/01/f58/WPN-19-4Revised%20Energy%20Audit%20Procedures-Attachment-6.pdf" TargetMode="External"/><Relationship Id="rId2" Type="http://schemas.openxmlformats.org/officeDocument/2006/relationships/hyperlink" Target="https://www.ecfr.gov/current/title-10/chapter-II/subchapter-D/part-440" TargetMode="External"/><Relationship Id="rId16" Type="http://schemas.openxmlformats.org/officeDocument/2006/relationships/hyperlink" Target="https://www.ecfr.gov/current/title-10/chapter-II/subchapter-D/part-440" TargetMode="External"/><Relationship Id="rId29" Type="http://schemas.openxmlformats.org/officeDocument/2006/relationships/hyperlink" Target="https://www.energy.gov/scep/wap/articles/weatherization-program-notice-25-1-program-year-2025-weatherization-grant" TargetMode="External"/><Relationship Id="rId11" Type="http://schemas.openxmlformats.org/officeDocument/2006/relationships/hyperlink" Target="https://www.ecfr.gov/current/title-10/chapter-II/subchapter-D/part-440/section-440.3" TargetMode="External"/><Relationship Id="rId24" Type="http://schemas.openxmlformats.org/officeDocument/2006/relationships/hyperlink" Target="https://www.energy.gov/scep/wap/articles/weatherization-program-notice-22-13-weatherization-rental-units" TargetMode="External"/><Relationship Id="rId32" Type="http://schemas.openxmlformats.org/officeDocument/2006/relationships/hyperlink" Target="https://www.energy.gov/scep/wap/articles/weatherization-program-notice-25-1-program-year-2025-weatherization-grant" TargetMode="External"/><Relationship Id="rId37" Type="http://schemas.openxmlformats.org/officeDocument/2006/relationships/hyperlink" Target="https://www.energy.gov/scep/wap/articles/weatherization-program-notice-25-1-program-year-2025-weatherization-grant" TargetMode="External"/><Relationship Id="rId40" Type="http://schemas.openxmlformats.org/officeDocument/2006/relationships/hyperlink" Target="https://www.energy.gov/scep/wap/articles/weatherization-program-notice-25-1-program-year-2025-weatherization-grant" TargetMode="External"/><Relationship Id="rId45" Type="http://schemas.openxmlformats.org/officeDocument/2006/relationships/hyperlink" Target="https://www.energy.gov/scep/wap/articles/weatherization-program-notice-25-1-program-year-2025-weatherization-grant" TargetMode="External"/><Relationship Id="rId5" Type="http://schemas.openxmlformats.org/officeDocument/2006/relationships/hyperlink" Target="https://www.ecfr.gov/current/title-10/chapter-II/subchapter-D/part-440/section-440.21" TargetMode="External"/><Relationship Id="rId15" Type="http://schemas.openxmlformats.org/officeDocument/2006/relationships/hyperlink" Target="https://www.energy.gov/scep/wap/articles/weatherization-program-notice-25-1-program-year-2025-weatherization-grant" TargetMode="External"/><Relationship Id="rId23" Type="http://schemas.openxmlformats.org/officeDocument/2006/relationships/hyperlink" Target="https://www.energy.gov/scep/wap/articles/weatherization-program-notice-25-1-program-year-2025-weatherization-grant" TargetMode="External"/><Relationship Id="rId28" Type="http://schemas.openxmlformats.org/officeDocument/2006/relationships/hyperlink" Target="https://www.energy.gov/scep/wap/articles/weatherization-program-notice-25-1-program-year-2025-weatherization-grant" TargetMode="External"/><Relationship Id="rId36" Type="http://schemas.openxmlformats.org/officeDocument/2006/relationships/hyperlink" Target="https://www.energy.gov/scep/wap/articles/weatherization-program-notice-25-1-program-year-2025-weatherization-grant" TargetMode="External"/><Relationship Id="rId49" Type="http://schemas.openxmlformats.org/officeDocument/2006/relationships/vmlDrawing" Target="../drawings/vmlDrawing6.vml"/><Relationship Id="rId10" Type="http://schemas.openxmlformats.org/officeDocument/2006/relationships/hyperlink" Target="https://www.energy.gov/scep/wap/articles/weatherization-program-notice-22-4-quality-work-plan-requirement-update" TargetMode="External"/><Relationship Id="rId19" Type="http://schemas.openxmlformats.org/officeDocument/2006/relationships/hyperlink" Target="https://www.energy.gov/scep/wap/articles/weatherization-program-notice-25-1-program-year-2025-weatherization-grant" TargetMode="External"/><Relationship Id="rId31" Type="http://schemas.openxmlformats.org/officeDocument/2006/relationships/hyperlink" Target="https://www.energy.gov/scep/wap/articles/weatherization-program-notice-25-1-program-year-2025-weatherization-grant" TargetMode="External"/><Relationship Id="rId44" Type="http://schemas.openxmlformats.org/officeDocument/2006/relationships/hyperlink" Target="https://www.energy.gov/scep/wap/articles/weatherization-program-notice-25-1-program-year-2025-weatherization-grant" TargetMode="External"/><Relationship Id="rId4" Type="http://schemas.openxmlformats.org/officeDocument/2006/relationships/hyperlink" Target="https://www.energy.gov/scep/wap/articles/weatherization-program-notice-22-4-quality-work-plan-requirement-update" TargetMode="External"/><Relationship Id="rId9" Type="http://schemas.openxmlformats.org/officeDocument/2006/relationships/hyperlink" Target="https://www.energy.gov/scep/wap/articles/weatherization-program-notice-24-4-weatherization-assistance-program-monitoring" TargetMode="External"/><Relationship Id="rId14" Type="http://schemas.openxmlformats.org/officeDocument/2006/relationships/hyperlink" Target="http://www.ecfr.gov/cgi-bin/text-idx?tpl=/ecfrbrowse/Title10/10cfr440_main_02.tpl" TargetMode="External"/><Relationship Id="rId22" Type="http://schemas.openxmlformats.org/officeDocument/2006/relationships/hyperlink" Target="https://www.energy.gov/scep/wap/articles/weatherization-program-notice-25-1-program-year-2025-weatherization-grant" TargetMode="External"/><Relationship Id="rId27" Type="http://schemas.openxmlformats.org/officeDocument/2006/relationships/hyperlink" Target="https://www.energy.gov/scep/wap/articles/weatherization-program-notice-25-1-program-year-2025-weatherization-grant" TargetMode="External"/><Relationship Id="rId30" Type="http://schemas.openxmlformats.org/officeDocument/2006/relationships/hyperlink" Target="https://www.energy.gov/scep/wap/articles/weatherization-program-notice-25-1-program-year-2025-weatherization-grant" TargetMode="External"/><Relationship Id="rId35" Type="http://schemas.openxmlformats.org/officeDocument/2006/relationships/hyperlink" Target="https://www.energy.gov/scep/wap/articles/weatherization-program-notice-25-1-program-year-2025-weatherization-grant" TargetMode="External"/><Relationship Id="rId43" Type="http://schemas.openxmlformats.org/officeDocument/2006/relationships/hyperlink" Target="https://www.energy.gov/scep/wap/articles/weatherization-program-notice-25-1-program-year-2025-weatherization-grant" TargetMode="External"/><Relationship Id="rId48" Type="http://schemas.openxmlformats.org/officeDocument/2006/relationships/drawing" Target="../drawings/drawing6.xml"/><Relationship Id="rId8" Type="http://schemas.openxmlformats.org/officeDocument/2006/relationships/hyperlink" Target="https://www.energy.gov/scep/wap/articles/weatherization-program-notice-22-4-quality-work-plan-requirement-update" TargetMode="External"/><Relationship Id="rId51" Type="http://schemas.microsoft.com/office/2017/10/relationships/threadedComment" Target="../threadedComments/threadedComment1.xml"/><Relationship Id="rId3" Type="http://schemas.openxmlformats.org/officeDocument/2006/relationships/hyperlink" Target="https://www.energy.gov/scep/wap/articles/weatherization-program-notice-22-7-weatherization-health-and-safety" TargetMode="External"/><Relationship Id="rId12" Type="http://schemas.openxmlformats.org/officeDocument/2006/relationships/hyperlink" Target="http://www.ecfr.gov/cgi-bin/text-idx?tpl=/ecfrbrowse/Title10/10cfr440_main_02.tpl" TargetMode="External"/><Relationship Id="rId17" Type="http://schemas.openxmlformats.org/officeDocument/2006/relationships/hyperlink" Target="https://www.energy.gov/scep/wap/articles/weatherization-program-notice-25-1-program-year-2025-weatherization-grant" TargetMode="External"/><Relationship Id="rId25" Type="http://schemas.openxmlformats.org/officeDocument/2006/relationships/hyperlink" Target="https://www.ecfr.gov/current/title-10/part-440" TargetMode="External"/><Relationship Id="rId33" Type="http://schemas.openxmlformats.org/officeDocument/2006/relationships/hyperlink" Target="https://www.energy.gov/scep/wap/articles/weatherization-program-notice-25-1-program-year-2025-weatherization-grant" TargetMode="External"/><Relationship Id="rId38" Type="http://schemas.openxmlformats.org/officeDocument/2006/relationships/hyperlink" Target="https://www.energy.gov/scep/wap/articles/weatherization-program-notice-22-12-multifamily-weatherization" TargetMode="External"/><Relationship Id="rId46" Type="http://schemas.openxmlformats.org/officeDocument/2006/relationships/hyperlink" Target="https://www.energy.gov/scep/wap/articles/weatherization-program-notice-25-1-program-year-2025-weatherization-grant" TargetMode="External"/><Relationship Id="rId20" Type="http://schemas.openxmlformats.org/officeDocument/2006/relationships/hyperlink" Target="https://www.energy.gov/scep/wap/articles/weatherization-program-notice-25-1-program-year-2025-weatherization-grant" TargetMode="External"/><Relationship Id="rId41" Type="http://schemas.openxmlformats.org/officeDocument/2006/relationships/hyperlink" Target="https://www.ecfr.gov/current/title-10/chapter-II/subchapter-D/part-440/section-440.12" TargetMode="External"/><Relationship Id="rId1" Type="http://schemas.openxmlformats.org/officeDocument/2006/relationships/hyperlink" Target="https://www.ecfr.gov/current/title-10/chapter-II/subchapter-D/part-440" TargetMode="External"/><Relationship Id="rId6" Type="http://schemas.openxmlformats.org/officeDocument/2006/relationships/hyperlink" Target="https://www.energy.gov/scep/wap/articles/weatherization-program-notice-22-4-quality-work-plan-requirement-update" TargetMode="External"/></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7.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C00000"/>
  </sheetPr>
  <dimension ref="A1:N285"/>
  <sheetViews>
    <sheetView showGridLines="0" zoomScale="115" zoomScaleNormal="115" zoomScalePageLayoutView="115" workbookViewId="0">
      <selection activeCell="B7" sqref="B7"/>
    </sheetView>
  </sheetViews>
  <sheetFormatPr defaultColWidth="9.28515625" defaultRowHeight="12.75"/>
  <cols>
    <col min="1" max="1" width="3.7109375" style="118" customWidth="1"/>
    <col min="2" max="2" width="44.42578125" style="148" customWidth="1"/>
    <col min="3" max="3" width="7.42578125" style="149" customWidth="1"/>
    <col min="4" max="5" width="6.28515625" style="149" customWidth="1"/>
    <col min="6" max="6" width="61" style="118" customWidth="1"/>
    <col min="7" max="7" width="15.42578125" style="118" customWidth="1"/>
    <col min="8" max="8" width="22.28515625" style="118" customWidth="1"/>
    <col min="9" max="9" width="9.28515625" style="118" customWidth="1"/>
    <col min="10" max="12" width="6.42578125" style="118" customWidth="1"/>
    <col min="13" max="13" width="9.28515625" style="118" customWidth="1"/>
    <col min="14" max="14" width="6.42578125" style="118" customWidth="1"/>
    <col min="15" max="16384" width="9.28515625" style="118"/>
  </cols>
  <sheetData>
    <row r="1" spans="2:7">
      <c r="B1" s="587" t="s">
        <v>0</v>
      </c>
      <c r="C1" s="587"/>
      <c r="D1" s="587"/>
      <c r="E1" s="587"/>
      <c r="F1" s="587"/>
    </row>
    <row r="2" spans="2:7">
      <c r="B2" s="588"/>
      <c r="C2" s="588"/>
      <c r="D2" s="588"/>
      <c r="E2" s="588"/>
      <c r="F2" s="588"/>
    </row>
    <row r="3" spans="2:7">
      <c r="B3" s="589" t="s">
        <v>1</v>
      </c>
      <c r="C3" s="590"/>
      <c r="D3" s="590"/>
      <c r="E3" s="590"/>
      <c r="F3" s="591"/>
    </row>
    <row r="4" spans="2:7">
      <c r="B4" s="592"/>
      <c r="C4" s="593"/>
      <c r="D4" s="593"/>
      <c r="E4" s="593"/>
      <c r="F4" s="594"/>
    </row>
    <row r="5" spans="2:7" ht="45" customHeight="1">
      <c r="B5" s="595" t="s">
        <v>2</v>
      </c>
      <c r="C5" s="596"/>
      <c r="D5" s="596"/>
      <c r="E5" s="596"/>
      <c r="F5" s="597"/>
    </row>
    <row r="6" spans="2:7" s="122" customFormat="1">
      <c r="B6" s="119" t="s">
        <v>3</v>
      </c>
      <c r="C6" s="120"/>
      <c r="D6" s="120"/>
      <c r="E6" s="120"/>
      <c r="F6" s="121" t="s">
        <v>4</v>
      </c>
    </row>
    <row r="7" spans="2:7" s="122" customFormat="1" ht="20.25" customHeight="1">
      <c r="B7" s="123" t="e">
        <f>IF(#REF!=0," ",#REF!)</f>
        <v>#REF!</v>
      </c>
      <c r="C7" s="124"/>
      <c r="D7" s="124"/>
      <c r="E7" s="124"/>
      <c r="F7" s="123" t="e">
        <f>IF(#REF!=0," ",#REF!)</f>
        <v>#REF!</v>
      </c>
    </row>
    <row r="8" spans="2:7" s="122" customFormat="1" ht="20.25" customHeight="1">
      <c r="B8" s="119" t="s">
        <v>5</v>
      </c>
      <c r="C8" s="124"/>
      <c r="D8" s="124"/>
      <c r="E8" s="124"/>
      <c r="F8" s="121" t="s">
        <v>6</v>
      </c>
    </row>
    <row r="9" spans="2:7" s="122" customFormat="1" ht="20.25" customHeight="1">
      <c r="B9" s="123" t="e">
        <f>IF(#REF!=0," ",#REF!)</f>
        <v>#REF!</v>
      </c>
      <c r="C9" s="124"/>
      <c r="D9" s="124"/>
      <c r="E9" s="124"/>
      <c r="F9" s="123" t="e">
        <f>IF(#REF!=0," ",#REF!)</f>
        <v>#REF!</v>
      </c>
    </row>
    <row r="10" spans="2:7" s="122" customFormat="1">
      <c r="B10" s="119" t="s">
        <v>7</v>
      </c>
      <c r="C10" s="120"/>
      <c r="D10" s="120"/>
      <c r="E10" s="120"/>
      <c r="F10" s="121" t="s">
        <v>8</v>
      </c>
    </row>
    <row r="11" spans="2:7" s="122" customFormat="1" ht="20.25" customHeight="1">
      <c r="B11" s="123" t="e">
        <f>IF(#REF!=0," ",#REF!)</f>
        <v>#REF!</v>
      </c>
      <c r="C11" s="124"/>
      <c r="D11" s="124"/>
      <c r="E11" s="124"/>
      <c r="F11" s="123" t="e">
        <f>IF(#REF!=0," ",#REF!)</f>
        <v>#REF!</v>
      </c>
      <c r="G11" s="125"/>
    </row>
    <row r="12" spans="2:7" s="122" customFormat="1" ht="20.25" customHeight="1">
      <c r="B12" s="119" t="s">
        <v>9</v>
      </c>
      <c r="C12" s="120"/>
      <c r="D12" s="120"/>
      <c r="E12" s="120"/>
      <c r="F12" s="121" t="s">
        <v>10</v>
      </c>
      <c r="G12" s="125"/>
    </row>
    <row r="13" spans="2:7" s="122" customFormat="1" ht="19.5" customHeight="1">
      <c r="B13" s="123" t="e">
        <f>IF(#REF!=0," ",#REF!)</f>
        <v>#REF!</v>
      </c>
      <c r="C13" s="124"/>
      <c r="D13" s="124"/>
      <c r="E13" s="124"/>
      <c r="F13" s="123" t="e">
        <f>IF(#REF!=0," ",#REF!)</f>
        <v>#REF!</v>
      </c>
      <c r="G13" s="125"/>
    </row>
    <row r="14" spans="2:7" s="122" customFormat="1" ht="20.25" customHeight="1">
      <c r="B14" s="121" t="s">
        <v>11</v>
      </c>
      <c r="C14" s="120"/>
      <c r="D14" s="120"/>
      <c r="E14" s="120"/>
      <c r="G14" s="125"/>
    </row>
    <row r="15" spans="2:7" s="122" customFormat="1" ht="20.25" customHeight="1">
      <c r="B15" s="123" t="e">
        <f>IF(#REF!=0," ",#REF!)</f>
        <v>#REF!</v>
      </c>
      <c r="C15" s="124"/>
      <c r="D15" s="124"/>
      <c r="E15" s="124"/>
      <c r="G15" s="125"/>
    </row>
    <row r="16" spans="2:7" s="122" customFormat="1" ht="15.75" customHeight="1">
      <c r="B16" s="126"/>
      <c r="C16" s="127"/>
      <c r="D16" s="127"/>
      <c r="E16" s="127"/>
      <c r="F16" s="128"/>
    </row>
    <row r="17" spans="1:9" s="122" customFormat="1" ht="36" customHeight="1">
      <c r="B17" s="598" t="s">
        <v>12</v>
      </c>
      <c r="C17" s="599"/>
      <c r="D17" s="599"/>
      <c r="E17" s="599"/>
      <c r="F17" s="600"/>
    </row>
    <row r="18" spans="1:9" s="122" customFormat="1" ht="15.75" customHeight="1" thickBot="1">
      <c r="B18" s="126"/>
      <c r="C18" s="127"/>
      <c r="D18" s="127"/>
      <c r="E18" s="127"/>
      <c r="F18" s="128"/>
    </row>
    <row r="19" spans="1:9" s="122" customFormat="1" ht="15.75" customHeight="1" thickBot="1">
      <c r="B19" s="584" t="s">
        <v>13</v>
      </c>
      <c r="C19" s="601"/>
      <c r="D19" s="601"/>
      <c r="E19" s="601"/>
      <c r="F19" s="586"/>
    </row>
    <row r="20" spans="1:9" s="122" customFormat="1" ht="15.75" customHeight="1">
      <c r="B20" s="126"/>
      <c r="C20" s="129"/>
      <c r="D20" s="129"/>
      <c r="E20" s="129"/>
      <c r="F20" s="130"/>
    </row>
    <row r="21" spans="1:9" s="122" customFormat="1">
      <c r="B21" s="131" t="s">
        <v>14</v>
      </c>
      <c r="C21" s="132" t="s">
        <v>15</v>
      </c>
      <c r="D21" s="132" t="s">
        <v>16</v>
      </c>
      <c r="E21" s="132" t="s">
        <v>17</v>
      </c>
      <c r="F21" s="132" t="s">
        <v>18</v>
      </c>
    </row>
    <row r="22" spans="1:9" s="122" customFormat="1" ht="25.5">
      <c r="A22" s="132">
        <v>1</v>
      </c>
      <c r="B22" s="207" t="s">
        <v>19</v>
      </c>
      <c r="C22" s="170"/>
      <c r="D22" s="170"/>
      <c r="E22" s="170"/>
      <c r="F22" s="133" t="e">
        <f>IF(VLOOKUP(B22,#REF!,5,0)=0," ",VLOOKUP(B22,#REF!,5,0))</f>
        <v>#REF!</v>
      </c>
      <c r="G22" s="122" t="e">
        <f>VLOOKUP(B22,#REF!,6,0)</f>
        <v>#REF!</v>
      </c>
      <c r="H22" s="122" t="e">
        <f>VLOOKUP(B22,#REF!,7,0)</f>
        <v>#REF!</v>
      </c>
      <c r="I22" s="122" t="e">
        <f>VLOOKUP(B22,#REF!,8,0)</f>
        <v>#REF!</v>
      </c>
    </row>
    <row r="23" spans="1:9" s="122" customFormat="1" ht="12.75" customHeight="1">
      <c r="A23" s="132"/>
      <c r="B23" s="135"/>
      <c r="C23" s="171"/>
      <c r="D23" s="171"/>
      <c r="E23" s="171"/>
      <c r="F23" s="171" t="s">
        <v>20</v>
      </c>
      <c r="G23" s="122" t="e">
        <f>VLOOKUP(B23,#REF!,6,0)</f>
        <v>#REF!</v>
      </c>
      <c r="H23" s="122" t="e">
        <f>VLOOKUP(B23,#REF!,7,0)</f>
        <v>#REF!</v>
      </c>
      <c r="I23" s="122" t="e">
        <f>VLOOKUP(B23,#REF!,8,0)</f>
        <v>#REF!</v>
      </c>
    </row>
    <row r="24" spans="1:9" ht="14.25" customHeight="1" thickBot="1">
      <c r="B24" s="137"/>
      <c r="C24" s="172"/>
      <c r="D24" s="172"/>
      <c r="E24" s="172"/>
      <c r="F24" s="124"/>
      <c r="G24" s="122" t="e">
        <f>VLOOKUP(B24,#REF!,6,0)</f>
        <v>#REF!</v>
      </c>
      <c r="H24" s="122" t="e">
        <f>VLOOKUP(B24,#REF!,7,0)</f>
        <v>#REF!</v>
      </c>
      <c r="I24" s="122" t="e">
        <f>VLOOKUP(B24,#REF!,8,0)</f>
        <v>#REF!</v>
      </c>
    </row>
    <row r="25" spans="1:9" ht="13.5" thickBot="1">
      <c r="B25" s="584" t="s">
        <v>21</v>
      </c>
      <c r="C25" s="585"/>
      <c r="D25" s="585"/>
      <c r="E25" s="585"/>
      <c r="F25" s="586"/>
      <c r="G25" s="122" t="e">
        <f>VLOOKUP(B25,#REF!,6,0)</f>
        <v>#REF!</v>
      </c>
      <c r="H25" s="122" t="e">
        <f>VLOOKUP(B25,#REF!,7,0)</f>
        <v>#REF!</v>
      </c>
      <c r="I25" s="122" t="e">
        <f>VLOOKUP(B25,#REF!,8,0)</f>
        <v>#REF!</v>
      </c>
    </row>
    <row r="26" spans="1:9" ht="12" customHeight="1">
      <c r="B26" s="137"/>
      <c r="C26" s="172"/>
      <c r="D26" s="172"/>
      <c r="E26" s="172"/>
      <c r="F26" s="124"/>
      <c r="G26" s="122" t="e">
        <f>VLOOKUP(B26,#REF!,6,0)</f>
        <v>#REF!</v>
      </c>
      <c r="H26" s="122" t="e">
        <f>VLOOKUP(B26,#REF!,7,0)</f>
        <v>#REF!</v>
      </c>
      <c r="I26" s="122" t="e">
        <f>VLOOKUP(B26,#REF!,8,0)</f>
        <v>#REF!</v>
      </c>
    </row>
    <row r="27" spans="1:9">
      <c r="A27" s="122"/>
      <c r="B27" s="131" t="s">
        <v>14</v>
      </c>
      <c r="C27" s="132" t="s">
        <v>15</v>
      </c>
      <c r="D27" s="132" t="s">
        <v>16</v>
      </c>
      <c r="E27" s="132" t="s">
        <v>17</v>
      </c>
      <c r="F27" s="132" t="s">
        <v>18</v>
      </c>
      <c r="G27" s="122" t="e">
        <f>VLOOKUP(B27,#REF!,6,0)</f>
        <v>#REF!</v>
      </c>
      <c r="H27" s="122" t="e">
        <f>VLOOKUP(B27,#REF!,7,0)</f>
        <v>#REF!</v>
      </c>
      <c r="I27" s="122" t="e">
        <f>VLOOKUP(B27,#REF!,8,0)</f>
        <v>#REF!</v>
      </c>
    </row>
    <row r="28" spans="1:9" ht="63.75">
      <c r="A28" s="132">
        <v>1</v>
      </c>
      <c r="B28" s="207" t="s">
        <v>22</v>
      </c>
      <c r="C28" s="170"/>
      <c r="D28" s="170"/>
      <c r="E28" s="170"/>
      <c r="F28" s="133" t="e">
        <f>IF(VLOOKUP(B28,#REF!,5,0)=0," ",VLOOKUP(B28,#REF!,5,0))</f>
        <v>#REF!</v>
      </c>
      <c r="G28" s="122" t="e">
        <f>VLOOKUP(B28,#REF!,6,0)</f>
        <v>#REF!</v>
      </c>
      <c r="H28" s="122" t="e">
        <f>VLOOKUP(B28,#REF!,7,0)</f>
        <v>#REF!</v>
      </c>
      <c r="I28" s="122" t="e">
        <f>VLOOKUP(B28,#REF!,8,0)</f>
        <v>#REF!</v>
      </c>
    </row>
    <row r="29" spans="1:9" ht="51">
      <c r="A29" s="132">
        <v>2</v>
      </c>
      <c r="B29" s="207" t="s">
        <v>23</v>
      </c>
      <c r="C29" s="170"/>
      <c r="D29" s="170"/>
      <c r="E29" s="170"/>
      <c r="F29" s="133" t="e">
        <f>IF(VLOOKUP(B29,#REF!,5,0)=0," ",VLOOKUP(B29,#REF!,5,0))</f>
        <v>#REF!</v>
      </c>
      <c r="G29" s="122" t="e">
        <f>VLOOKUP(B29,#REF!,6,0)</f>
        <v>#REF!</v>
      </c>
      <c r="H29" s="122" t="e">
        <f>VLOOKUP(B29,#REF!,7,0)</f>
        <v>#REF!</v>
      </c>
      <c r="I29" s="122" t="e">
        <f>VLOOKUP(B29,#REF!,8,0)</f>
        <v>#REF!</v>
      </c>
    </row>
    <row r="30" spans="1:9" ht="84" customHeight="1">
      <c r="A30" s="132">
        <v>3</v>
      </c>
      <c r="B30" s="207" t="s">
        <v>24</v>
      </c>
      <c r="C30" s="170"/>
      <c r="D30" s="170"/>
      <c r="E30" s="170"/>
      <c r="F30" s="133" t="e">
        <f>IF(VLOOKUP(B30,#REF!,5,0)=0," ",VLOOKUP(B30,#REF!,5,0))</f>
        <v>#REF!</v>
      </c>
      <c r="G30" s="122" t="e">
        <f>VLOOKUP(B30,#REF!,6,0)</f>
        <v>#REF!</v>
      </c>
      <c r="H30" s="122" t="e">
        <f>VLOOKUP(B30,#REF!,7,0)</f>
        <v>#REF!</v>
      </c>
      <c r="I30" s="122" t="e">
        <f>VLOOKUP(B30,#REF!,8,0)</f>
        <v>#REF!</v>
      </c>
    </row>
    <row r="31" spans="1:9" ht="15" customHeight="1">
      <c r="A31" s="132"/>
      <c r="B31" s="139"/>
      <c r="C31" s="209"/>
      <c r="D31" s="209"/>
      <c r="E31" s="209"/>
      <c r="F31" s="23" t="s">
        <v>25</v>
      </c>
      <c r="G31" s="122" t="e">
        <f>VLOOKUP(B31,#REF!,6,0)</f>
        <v>#REF!</v>
      </c>
      <c r="H31" s="122" t="e">
        <f>VLOOKUP(B31,#REF!,7,0)</f>
        <v>#REF!</v>
      </c>
      <c r="I31" s="122" t="e">
        <f>VLOOKUP(B31,#REF!,8,0)</f>
        <v>#REF!</v>
      </c>
    </row>
    <row r="32" spans="1:9" ht="38.25">
      <c r="A32" s="132" t="s">
        <v>26</v>
      </c>
      <c r="B32" s="207" t="s">
        <v>27</v>
      </c>
      <c r="C32" s="170"/>
      <c r="D32" s="170"/>
      <c r="E32" s="170"/>
      <c r="F32" s="133" t="e">
        <f>IF(VLOOKUP(B32,#REF!,5,0)=0," ",VLOOKUP(B32,#REF!,5,0))</f>
        <v>#REF!</v>
      </c>
      <c r="G32" s="122" t="e">
        <f>VLOOKUP(B32,#REF!,6,0)</f>
        <v>#REF!</v>
      </c>
      <c r="H32" s="122" t="e">
        <f>VLOOKUP(B32,#REF!,7,0)</f>
        <v>#REF!</v>
      </c>
      <c r="I32" s="122" t="e">
        <f>VLOOKUP(B32,#REF!,8,0)</f>
        <v>#REF!</v>
      </c>
    </row>
    <row r="33" spans="1:9" ht="76.5">
      <c r="A33" s="132">
        <v>5</v>
      </c>
      <c r="B33" s="207" t="s">
        <v>28</v>
      </c>
      <c r="C33" s="170"/>
      <c r="D33" s="170"/>
      <c r="E33" s="170"/>
      <c r="F33" s="133" t="e">
        <f>IF(VLOOKUP(B33,#REF!,5,0)=0," ",VLOOKUP(B33,#REF!,5,0))</f>
        <v>#REF!</v>
      </c>
      <c r="G33" s="122" t="e">
        <f>VLOOKUP(B33,#REF!,6,0)</f>
        <v>#REF!</v>
      </c>
      <c r="H33" s="122" t="e">
        <f>VLOOKUP(B33,#REF!,7,0)</f>
        <v>#REF!</v>
      </c>
      <c r="I33" s="122" t="e">
        <f>VLOOKUP(B33,#REF!,8,0)</f>
        <v>#REF!</v>
      </c>
    </row>
    <row r="34" spans="1:9" ht="25.5">
      <c r="A34" s="132">
        <v>6</v>
      </c>
      <c r="B34" s="207" t="s">
        <v>29</v>
      </c>
      <c r="C34" s="170"/>
      <c r="D34" s="170"/>
      <c r="E34" s="170"/>
      <c r="F34" s="133" t="e">
        <f>IF(VLOOKUP(B34,#REF!,5,0)=0," ",VLOOKUP(B34,#REF!,5,0))</f>
        <v>#REF!</v>
      </c>
      <c r="G34" s="122" t="e">
        <f>VLOOKUP(B34,#REF!,6,0)</f>
        <v>#REF!</v>
      </c>
      <c r="H34" s="122" t="e">
        <f>VLOOKUP(B34,#REF!,7,0)</f>
        <v>#REF!</v>
      </c>
      <c r="I34" s="122" t="e">
        <f>VLOOKUP(B34,#REF!,8,0)</f>
        <v>#REF!</v>
      </c>
    </row>
    <row r="35" spans="1:9" ht="47.25" customHeight="1">
      <c r="A35" s="132" t="s">
        <v>30</v>
      </c>
      <c r="B35" s="207" t="s">
        <v>31</v>
      </c>
      <c r="C35" s="170"/>
      <c r="D35" s="170"/>
      <c r="E35" s="170"/>
      <c r="F35" s="133" t="e">
        <f>IF(VLOOKUP(B35,#REF!,5,0)=0," ",VLOOKUP(B35,#REF!,5,0))</f>
        <v>#REF!</v>
      </c>
      <c r="G35" s="122" t="e">
        <f>VLOOKUP(B35,#REF!,6,0)</f>
        <v>#REF!</v>
      </c>
      <c r="H35" s="122" t="e">
        <f>VLOOKUP(B35,#REF!,7,0)</f>
        <v>#REF!</v>
      </c>
      <c r="I35" s="122" t="e">
        <f>VLOOKUP(B35,#REF!,8,0)</f>
        <v>#REF!</v>
      </c>
    </row>
    <row r="36" spans="1:9" ht="47.25" customHeight="1">
      <c r="A36" s="132">
        <v>7</v>
      </c>
      <c r="B36" s="208" t="s">
        <v>32</v>
      </c>
      <c r="C36" s="170"/>
      <c r="D36" s="170"/>
      <c r="E36" s="170"/>
      <c r="F36" s="133" t="e">
        <f>IF(VLOOKUP(B36,#REF!,5,0)=0," ",VLOOKUP(B36,#REF!,5,0))</f>
        <v>#REF!</v>
      </c>
      <c r="G36" s="122" t="e">
        <f>VLOOKUP(B36,#REF!,6,0)</f>
        <v>#REF!</v>
      </c>
      <c r="H36" s="122" t="e">
        <f>VLOOKUP(B36,#REF!,7,0)</f>
        <v>#REF!</v>
      </c>
      <c r="I36" s="122" t="e">
        <f>VLOOKUP(B36,#REF!,8,0)</f>
        <v>#REF!</v>
      </c>
    </row>
    <row r="37" spans="1:9" ht="51">
      <c r="A37" s="132">
        <v>8</v>
      </c>
      <c r="B37" s="207" t="s">
        <v>33</v>
      </c>
      <c r="C37" s="170"/>
      <c r="D37" s="170"/>
      <c r="E37" s="170"/>
      <c r="F37" s="133" t="e">
        <f>IF(VLOOKUP(B37,#REF!,5,0)=0," ",VLOOKUP(B37,#REF!,5,0))</f>
        <v>#REF!</v>
      </c>
      <c r="G37" s="122" t="e">
        <f>VLOOKUP(B37,#REF!,6,0)</f>
        <v>#REF!</v>
      </c>
      <c r="H37" s="122" t="e">
        <f>VLOOKUP(B37,#REF!,7,0)</f>
        <v>#REF!</v>
      </c>
      <c r="I37" s="122" t="e">
        <f>VLOOKUP(B37,#REF!,8,0)</f>
        <v>#REF!</v>
      </c>
    </row>
    <row r="38" spans="1:9" ht="11.25" customHeight="1">
      <c r="A38" s="132"/>
      <c r="B38" s="136"/>
      <c r="C38" s="171"/>
      <c r="D38" s="171"/>
      <c r="E38" s="171"/>
      <c r="F38" s="23" t="s">
        <v>34</v>
      </c>
      <c r="G38" s="122" t="e">
        <f>VLOOKUP(B38,#REF!,6,0)</f>
        <v>#REF!</v>
      </c>
      <c r="H38" s="122" t="e">
        <f>VLOOKUP(B38,#REF!,7,0)</f>
        <v>#REF!</v>
      </c>
      <c r="I38" s="122" t="e">
        <f>VLOOKUP(B38,#REF!,8,0)</f>
        <v>#REF!</v>
      </c>
    </row>
    <row r="39" spans="1:9" ht="63.75">
      <c r="A39" s="132">
        <v>9</v>
      </c>
      <c r="B39" s="207" t="s">
        <v>35</v>
      </c>
      <c r="C39" s="170"/>
      <c r="D39" s="170"/>
      <c r="E39" s="170"/>
      <c r="F39" s="133" t="e">
        <f>IF(VLOOKUP(B39,#REF!,5,0)=0," ",VLOOKUP(B39,#REF!,5,0))</f>
        <v>#REF!</v>
      </c>
      <c r="G39" s="122" t="e">
        <f>VLOOKUP(B39,#REF!,6,0)</f>
        <v>#REF!</v>
      </c>
      <c r="H39" s="122" t="e">
        <f>VLOOKUP(B39,#REF!,7,0)</f>
        <v>#REF!</v>
      </c>
      <c r="I39" s="122" t="e">
        <f>VLOOKUP(B39,#REF!,8,0)</f>
        <v>#REF!</v>
      </c>
    </row>
    <row r="40" spans="1:9" ht="42.75" customHeight="1">
      <c r="A40" s="132">
        <v>10</v>
      </c>
      <c r="B40" s="207" t="s">
        <v>36</v>
      </c>
      <c r="C40" s="170"/>
      <c r="D40" s="170"/>
      <c r="E40" s="170"/>
      <c r="F40" s="133" t="e">
        <f>IF(VLOOKUP(B40,#REF!,5,0)=0," ",VLOOKUP(B40,#REF!,5,0))</f>
        <v>#REF!</v>
      </c>
      <c r="G40" s="122" t="e">
        <f>VLOOKUP(B40,#REF!,6,0)</f>
        <v>#REF!</v>
      </c>
      <c r="H40" s="122" t="e">
        <f>VLOOKUP(B40,#REF!,7,0)</f>
        <v>#REF!</v>
      </c>
      <c r="I40" s="122" t="e">
        <f>VLOOKUP(B40,#REF!,8,0)</f>
        <v>#REF!</v>
      </c>
    </row>
    <row r="41" spans="1:9" ht="67.5" customHeight="1">
      <c r="A41" s="132">
        <v>11</v>
      </c>
      <c r="B41" s="207" t="s">
        <v>37</v>
      </c>
      <c r="C41" s="170"/>
      <c r="D41" s="170"/>
      <c r="E41" s="170"/>
      <c r="F41" s="133" t="e">
        <f>IF(VLOOKUP(B41,#REF!,5,0)=0," ",VLOOKUP(B41,#REF!,5,0))</f>
        <v>#REF!</v>
      </c>
      <c r="G41" s="122" t="e">
        <f>VLOOKUP(B41,#REF!,6,0)</f>
        <v>#REF!</v>
      </c>
      <c r="H41" s="122" t="e">
        <f>VLOOKUP(B41,#REF!,7,0)</f>
        <v>#REF!</v>
      </c>
      <c r="I41" s="122" t="e">
        <f>VLOOKUP(B41,#REF!,8,0)</f>
        <v>#REF!</v>
      </c>
    </row>
    <row r="42" spans="1:9" ht="12.75" customHeight="1">
      <c r="A42" s="132"/>
      <c r="B42" s="140" t="s">
        <v>38</v>
      </c>
      <c r="C42" s="171"/>
      <c r="D42" s="171"/>
      <c r="E42" s="171"/>
      <c r="F42" s="23" t="s">
        <v>39</v>
      </c>
      <c r="G42" s="122" t="e">
        <f>VLOOKUP(B42,#REF!,6,0)</f>
        <v>#REF!</v>
      </c>
      <c r="H42" s="122" t="e">
        <f>VLOOKUP(B42,#REF!,7,0)</f>
        <v>#REF!</v>
      </c>
      <c r="I42" s="122" t="e">
        <f>VLOOKUP(B42,#REF!,8,0)</f>
        <v>#REF!</v>
      </c>
    </row>
    <row r="43" spans="1:9" ht="13.5" thickBot="1">
      <c r="B43" s="137"/>
      <c r="C43" s="172"/>
      <c r="D43" s="172"/>
      <c r="E43" s="172"/>
      <c r="F43" s="124"/>
      <c r="G43" s="122" t="e">
        <f>VLOOKUP(B43,#REF!,6,0)</f>
        <v>#REF!</v>
      </c>
      <c r="H43" s="122" t="e">
        <f>VLOOKUP(B43,#REF!,7,0)</f>
        <v>#REF!</v>
      </c>
      <c r="I43" s="122" t="e">
        <f>VLOOKUP(B43,#REF!,8,0)</f>
        <v>#REF!</v>
      </c>
    </row>
    <row r="44" spans="1:9" ht="18.75" customHeight="1" thickBot="1">
      <c r="B44" s="607" t="s">
        <v>40</v>
      </c>
      <c r="C44" s="608"/>
      <c r="D44" s="608"/>
      <c r="E44" s="608"/>
      <c r="F44" s="609"/>
      <c r="G44" s="122" t="e">
        <f>VLOOKUP(B44,#REF!,6,0)</f>
        <v>#REF!</v>
      </c>
      <c r="H44" s="122" t="e">
        <f>VLOOKUP(B44,#REF!,7,0)</f>
        <v>#REF!</v>
      </c>
      <c r="I44" s="122" t="e">
        <f>VLOOKUP(B44,#REF!,8,0)</f>
        <v>#REF!</v>
      </c>
    </row>
    <row r="45" spans="1:9">
      <c r="C45" s="210"/>
      <c r="D45" s="210"/>
      <c r="E45" s="210"/>
      <c r="G45" s="122" t="e">
        <f>VLOOKUP(B45,#REF!,6,0)</f>
        <v>#REF!</v>
      </c>
      <c r="H45" s="122" t="e">
        <f>VLOOKUP(B45,#REF!,7,0)</f>
        <v>#REF!</v>
      </c>
      <c r="I45" s="122" t="e">
        <f>VLOOKUP(B45,#REF!,8,0)</f>
        <v>#REF!</v>
      </c>
    </row>
    <row r="46" spans="1:9">
      <c r="A46" s="122"/>
      <c r="B46" s="131" t="s">
        <v>14</v>
      </c>
      <c r="C46" s="132" t="s">
        <v>15</v>
      </c>
      <c r="D46" s="132" t="s">
        <v>16</v>
      </c>
      <c r="E46" s="132" t="s">
        <v>17</v>
      </c>
      <c r="F46" s="132" t="s">
        <v>18</v>
      </c>
      <c r="G46" s="122" t="e">
        <f>VLOOKUP(B46,#REF!,6,0)</f>
        <v>#REF!</v>
      </c>
      <c r="H46" s="122" t="e">
        <f>VLOOKUP(B46,#REF!,7,0)</f>
        <v>#REF!</v>
      </c>
      <c r="I46" s="122" t="e">
        <f>VLOOKUP(B46,#REF!,8,0)</f>
        <v>#REF!</v>
      </c>
    </row>
    <row r="47" spans="1:9">
      <c r="B47" s="141" t="s">
        <v>41</v>
      </c>
      <c r="C47" s="172"/>
      <c r="D47" s="172"/>
      <c r="E47" s="172"/>
      <c r="F47" s="124"/>
      <c r="G47" s="122" t="e">
        <f>VLOOKUP(B47,#REF!,6,0)</f>
        <v>#REF!</v>
      </c>
      <c r="H47" s="122" t="e">
        <f>VLOOKUP(B47,#REF!,7,0)</f>
        <v>#REF!</v>
      </c>
      <c r="I47" s="122" t="e">
        <f>VLOOKUP(B47,#REF!,8,0)</f>
        <v>#REF!</v>
      </c>
    </row>
    <row r="48" spans="1:9" ht="46.5" customHeight="1">
      <c r="A48" s="132">
        <v>1</v>
      </c>
      <c r="B48" s="207" t="s">
        <v>42</v>
      </c>
      <c r="C48" s="170"/>
      <c r="D48" s="170"/>
      <c r="E48" s="170"/>
      <c r="F48" s="133" t="e">
        <f>IF(VLOOKUP(B48,#REF!,5,0)=0," ",VLOOKUP(B48,#REF!,5,0))</f>
        <v>#REF!</v>
      </c>
      <c r="G48" s="122" t="e">
        <f>VLOOKUP(B48,#REF!,6,0)</f>
        <v>#REF!</v>
      </c>
      <c r="H48" s="122" t="e">
        <f>VLOOKUP(B48,#REF!,7,0)</f>
        <v>#REF!</v>
      </c>
      <c r="I48" s="122" t="e">
        <f>VLOOKUP(B48,#REF!,8,0)</f>
        <v>#REF!</v>
      </c>
    </row>
    <row r="49" spans="1:13" ht="35.25" customHeight="1">
      <c r="A49" s="132">
        <v>2</v>
      </c>
      <c r="B49" s="207" t="s">
        <v>43</v>
      </c>
      <c r="C49" s="170"/>
      <c r="D49" s="170"/>
      <c r="E49" s="170"/>
      <c r="F49" s="133" t="e">
        <f>IF(VLOOKUP(B49,#REF!,5,0)=0," ",VLOOKUP(B49,#REF!,5,0))</f>
        <v>#REF!</v>
      </c>
      <c r="G49" s="122" t="e">
        <f>VLOOKUP(B49,#REF!,6,0)</f>
        <v>#REF!</v>
      </c>
      <c r="H49" s="122" t="e">
        <f>VLOOKUP(B49,#REF!,7,0)</f>
        <v>#REF!</v>
      </c>
      <c r="I49" s="122" t="e">
        <f>VLOOKUP(B49,#REF!,8,0)</f>
        <v>#REF!</v>
      </c>
    </row>
    <row r="50" spans="1:13" ht="12.75" customHeight="1">
      <c r="A50" s="132"/>
      <c r="B50" s="135"/>
      <c r="C50" s="171"/>
      <c r="D50" s="171"/>
      <c r="E50" s="171"/>
      <c r="F50" s="23" t="s">
        <v>44</v>
      </c>
      <c r="G50" s="122" t="e">
        <f>VLOOKUP(B50,#REF!,6,0)</f>
        <v>#REF!</v>
      </c>
      <c r="H50" s="122" t="e">
        <f>VLOOKUP(B50,#REF!,7,0)</f>
        <v>#REF!</v>
      </c>
      <c r="I50" s="122" t="e">
        <f>VLOOKUP(B50,#REF!,8,0)</f>
        <v>#REF!</v>
      </c>
    </row>
    <row r="51" spans="1:13" ht="18.75" customHeight="1">
      <c r="A51" s="120"/>
      <c r="B51" s="141" t="s">
        <v>45</v>
      </c>
      <c r="C51" s="172"/>
      <c r="D51" s="172"/>
      <c r="E51" s="172"/>
      <c r="F51" s="124"/>
      <c r="G51" s="122" t="e">
        <f>VLOOKUP(B51,#REF!,6,0)</f>
        <v>#REF!</v>
      </c>
      <c r="H51" s="122" t="e">
        <f>VLOOKUP(B51,#REF!,7,0)</f>
        <v>#REF!</v>
      </c>
      <c r="I51" s="122" t="e">
        <f>VLOOKUP(B51,#REF!,8,0)</f>
        <v>#REF!</v>
      </c>
    </row>
    <row r="52" spans="1:13" ht="31.5" customHeight="1">
      <c r="A52" s="132">
        <v>1</v>
      </c>
      <c r="B52" s="207" t="s">
        <v>46</v>
      </c>
      <c r="C52" s="170"/>
      <c r="D52" s="170"/>
      <c r="E52" s="170"/>
      <c r="F52" s="133" t="e">
        <f>IF(VLOOKUP(B52,#REF!,5,0)=0," ",VLOOKUP(B52,#REF!,5,0))</f>
        <v>#REF!</v>
      </c>
      <c r="G52" s="122" t="e">
        <f>VLOOKUP(B52,#REF!,6,0)</f>
        <v>#REF!</v>
      </c>
      <c r="H52" s="122" t="e">
        <f>VLOOKUP(B52,#REF!,7,0)</f>
        <v>#REF!</v>
      </c>
      <c r="I52" s="122" t="e">
        <f>VLOOKUP(B52,#REF!,8,0)</f>
        <v>#REF!</v>
      </c>
    </row>
    <row r="53" spans="1:13" ht="31.5" customHeight="1">
      <c r="A53" s="132">
        <v>2</v>
      </c>
      <c r="B53" s="207" t="s">
        <v>47</v>
      </c>
      <c r="C53" s="170"/>
      <c r="D53" s="170"/>
      <c r="E53" s="170"/>
      <c r="F53" s="133" t="e">
        <f>IF(VLOOKUP(B53,#REF!,5,0)=0," ",VLOOKUP(B53,#REF!,5,0))</f>
        <v>#REF!</v>
      </c>
      <c r="G53" s="122" t="e">
        <f>VLOOKUP(B53,#REF!,6,0)</f>
        <v>#REF!</v>
      </c>
      <c r="H53" s="122" t="e">
        <f>VLOOKUP(B53,#REF!,7,0)</f>
        <v>#REF!</v>
      </c>
      <c r="I53" s="122" t="e">
        <f>VLOOKUP(B53,#REF!,8,0)</f>
        <v>#REF!</v>
      </c>
    </row>
    <row r="54" spans="1:13" ht="14.25" customHeight="1">
      <c r="A54" s="132"/>
      <c r="B54" s="142"/>
      <c r="C54" s="171"/>
      <c r="D54" s="171"/>
      <c r="E54" s="171"/>
      <c r="F54" s="23" t="s">
        <v>44</v>
      </c>
      <c r="G54" s="122" t="e">
        <f>VLOOKUP(B54,#REF!,6,0)</f>
        <v>#REF!</v>
      </c>
      <c r="H54" s="122" t="e">
        <f>VLOOKUP(B54,#REF!,7,0)</f>
        <v>#REF!</v>
      </c>
      <c r="I54" s="122" t="e">
        <f>VLOOKUP(B54,#REF!,8,0)</f>
        <v>#REF!</v>
      </c>
    </row>
    <row r="55" spans="1:13" ht="18.75" customHeight="1">
      <c r="A55" s="120"/>
      <c r="B55" s="141" t="s">
        <v>48</v>
      </c>
      <c r="C55" s="172"/>
      <c r="D55" s="172"/>
      <c r="E55" s="172"/>
      <c r="F55" s="124"/>
      <c r="G55" s="122" t="e">
        <f>VLOOKUP(B55,#REF!,6,0)</f>
        <v>#REF!</v>
      </c>
      <c r="H55" s="122" t="e">
        <f>VLOOKUP(B55,#REF!,7,0)</f>
        <v>#REF!</v>
      </c>
      <c r="I55" s="122" t="e">
        <f>VLOOKUP(B55,#REF!,8,0)</f>
        <v>#REF!</v>
      </c>
    </row>
    <row r="56" spans="1:13" ht="34.5" customHeight="1">
      <c r="A56" s="132">
        <v>1</v>
      </c>
      <c r="B56" s="207" t="s">
        <v>49</v>
      </c>
      <c r="C56" s="170"/>
      <c r="D56" s="170"/>
      <c r="E56" s="170"/>
      <c r="F56" s="133" t="e">
        <f>IF(VLOOKUP(B56,#REF!,5,0)=0," ",VLOOKUP(B56,#REF!,5,0))</f>
        <v>#REF!</v>
      </c>
      <c r="G56" s="122" t="e">
        <f>VLOOKUP(B56,#REF!,6,0)</f>
        <v>#REF!</v>
      </c>
      <c r="H56" s="122" t="e">
        <f>VLOOKUP(B56,#REF!,7,0)</f>
        <v>#REF!</v>
      </c>
      <c r="I56" s="122" t="e">
        <f>VLOOKUP(B56,#REF!,8,0)</f>
        <v>#REF!</v>
      </c>
    </row>
    <row r="57" spans="1:13" ht="34.5" customHeight="1">
      <c r="A57" s="132">
        <v>2</v>
      </c>
      <c r="B57" s="207" t="s">
        <v>50</v>
      </c>
      <c r="C57" s="170"/>
      <c r="D57" s="170"/>
      <c r="E57" s="170"/>
      <c r="F57" s="133" t="e">
        <f>IF(VLOOKUP(B57,#REF!,5,0)=0," ",VLOOKUP(B57,#REF!,5,0))</f>
        <v>#REF!</v>
      </c>
      <c r="G57" s="122" t="e">
        <f>VLOOKUP(B57,#REF!,6,0)</f>
        <v>#REF!</v>
      </c>
      <c r="H57" s="122" t="e">
        <f>VLOOKUP(B57,#REF!,7,0)</f>
        <v>#REF!</v>
      </c>
      <c r="I57" s="122" t="e">
        <f>VLOOKUP(B57,#REF!,8,0)</f>
        <v>#REF!</v>
      </c>
    </row>
    <row r="58" spans="1:13" ht="47.25" customHeight="1">
      <c r="A58" s="132"/>
      <c r="B58" s="610" t="s">
        <v>51</v>
      </c>
      <c r="C58" s="611"/>
      <c r="D58" s="611"/>
      <c r="E58" s="611"/>
      <c r="F58" s="612"/>
      <c r="G58" s="122" t="e">
        <f>VLOOKUP(B58,#REF!,6,0)</f>
        <v>#REF!</v>
      </c>
      <c r="H58" s="122" t="e">
        <f>VLOOKUP(B58,#REF!,7,0)</f>
        <v>#REF!</v>
      </c>
      <c r="I58" s="122" t="e">
        <f>VLOOKUP(B58,#REF!,8,0)</f>
        <v>#REF!</v>
      </c>
    </row>
    <row r="59" spans="1:13" ht="25.5">
      <c r="A59" s="132">
        <v>3</v>
      </c>
      <c r="B59" s="207" t="s">
        <v>52</v>
      </c>
      <c r="C59" s="170"/>
      <c r="D59" s="170"/>
      <c r="E59" s="170"/>
      <c r="F59" s="133" t="e">
        <f>IF(VLOOKUP(B59,#REF!,5,0)=0," ",VLOOKUP(B59,#REF!,5,0))</f>
        <v>#REF!</v>
      </c>
      <c r="G59" s="122" t="e">
        <f>VLOOKUP(B59,#REF!,6,0)</f>
        <v>#REF!</v>
      </c>
      <c r="H59" s="122" t="e">
        <f>VLOOKUP(B59,#REF!,7,0)</f>
        <v>#REF!</v>
      </c>
      <c r="I59" s="122" t="e">
        <f>VLOOKUP(B59,#REF!,8,0)</f>
        <v>#REF!</v>
      </c>
    </row>
    <row r="60" spans="1:13">
      <c r="B60" s="141" t="s">
        <v>53</v>
      </c>
      <c r="C60" s="172"/>
      <c r="D60" s="172"/>
      <c r="E60" s="172"/>
      <c r="F60" s="124"/>
      <c r="G60" s="122" t="e">
        <f>VLOOKUP(B60,#REF!,6,0)</f>
        <v>#REF!</v>
      </c>
      <c r="H60" s="122" t="e">
        <f>VLOOKUP(B60,#REF!,7,0)</f>
        <v>#REF!</v>
      </c>
      <c r="I60" s="122" t="e">
        <f>VLOOKUP(B60,#REF!,8,0)</f>
        <v>#REF!</v>
      </c>
    </row>
    <row r="61" spans="1:13" ht="42" customHeight="1">
      <c r="A61" s="132">
        <v>1</v>
      </c>
      <c r="B61" s="207" t="s">
        <v>54</v>
      </c>
      <c r="C61" s="170"/>
      <c r="D61" s="170"/>
      <c r="E61" s="170"/>
      <c r="F61" s="133" t="e">
        <f>IF(VLOOKUP(B61,#REF!,5,0)=0," ",VLOOKUP(B61,#REF!,5,0))</f>
        <v>#REF!</v>
      </c>
      <c r="G61" s="122" t="e">
        <f>VLOOKUP(B61,#REF!,6,0)</f>
        <v>#REF!</v>
      </c>
      <c r="H61" s="122" t="e">
        <f>VLOOKUP(B61,#REF!,7,0)</f>
        <v>#REF!</v>
      </c>
      <c r="I61" s="122" t="e">
        <f>VLOOKUP(B61,#REF!,8,0)</f>
        <v>#REF!</v>
      </c>
      <c r="M61" s="134"/>
    </row>
    <row r="62" spans="1:13" ht="30" customHeight="1">
      <c r="A62" s="132">
        <v>2</v>
      </c>
      <c r="B62" s="207" t="s">
        <v>49</v>
      </c>
      <c r="C62" s="170"/>
      <c r="D62" s="170"/>
      <c r="E62" s="170"/>
      <c r="F62" s="133" t="e">
        <f>IF(VLOOKUP(B62,#REF!,5,0)=0," ",VLOOKUP(B62,#REF!,5,0))</f>
        <v>#REF!</v>
      </c>
      <c r="G62" s="122" t="e">
        <f>#REF!</f>
        <v>#REF!</v>
      </c>
      <c r="H62" s="122" t="e">
        <f>#REF!</f>
        <v>#REF!</v>
      </c>
      <c r="I62" s="122" t="e">
        <f>#REF!</f>
        <v>#REF!</v>
      </c>
      <c r="M62" s="134"/>
    </row>
    <row r="63" spans="1:13" ht="38.25">
      <c r="A63" s="132">
        <v>3</v>
      </c>
      <c r="B63" s="207" t="s">
        <v>55</v>
      </c>
      <c r="C63" s="170"/>
      <c r="D63" s="170"/>
      <c r="E63" s="170"/>
      <c r="F63" s="133" t="e">
        <f>IF(VLOOKUP(B63,#REF!,5,0)=0," ",VLOOKUP(B63,#REF!,5,0))</f>
        <v>#REF!</v>
      </c>
      <c r="G63" s="122" t="e">
        <f>VLOOKUP(B63,#REF!,6,0)</f>
        <v>#REF!</v>
      </c>
      <c r="H63" s="122" t="e">
        <f>VLOOKUP(B63,#REF!,7,0)</f>
        <v>#REF!</v>
      </c>
      <c r="I63" s="122" t="e">
        <f>VLOOKUP(B63,#REF!,8,0)</f>
        <v>#REF!</v>
      </c>
      <c r="M63" s="134"/>
    </row>
    <row r="64" spans="1:13" ht="11.25" customHeight="1">
      <c r="A64" s="132"/>
      <c r="B64" s="135"/>
      <c r="C64" s="171"/>
      <c r="D64" s="171"/>
      <c r="E64" s="171"/>
      <c r="F64" s="23" t="s">
        <v>44</v>
      </c>
      <c r="G64" s="122" t="e">
        <f>VLOOKUP(B64,#REF!,6,0)</f>
        <v>#REF!</v>
      </c>
      <c r="H64" s="122" t="e">
        <f>VLOOKUP(B64,#REF!,7,0)</f>
        <v>#REF!</v>
      </c>
      <c r="I64" s="122" t="e">
        <f>VLOOKUP(B64,#REF!,8,0)</f>
        <v>#REF!</v>
      </c>
      <c r="M64" s="134"/>
    </row>
    <row r="65" spans="1:13" ht="18.75">
      <c r="A65" s="120"/>
      <c r="B65" s="141" t="s">
        <v>56</v>
      </c>
      <c r="C65" s="172"/>
      <c r="D65" s="172"/>
      <c r="E65" s="172"/>
      <c r="F65" s="124"/>
      <c r="G65" s="122" t="e">
        <f>VLOOKUP(B65,#REF!,6,0)</f>
        <v>#REF!</v>
      </c>
      <c r="H65" s="122" t="e">
        <f>VLOOKUP(B65,#REF!,7,0)</f>
        <v>#REF!</v>
      </c>
      <c r="I65" s="122" t="e">
        <f>VLOOKUP(B65,#REF!,8,0)</f>
        <v>#REF!</v>
      </c>
      <c r="M65" s="134"/>
    </row>
    <row r="66" spans="1:13" ht="25.5">
      <c r="A66" s="132">
        <v>1</v>
      </c>
      <c r="B66" s="207" t="s">
        <v>57</v>
      </c>
      <c r="C66" s="170"/>
      <c r="D66" s="170"/>
      <c r="E66" s="170"/>
      <c r="F66" s="133" t="e">
        <f>IF(VLOOKUP(B66,#REF!,5,0)=0," ",VLOOKUP(B66,#REF!,5,0))</f>
        <v>#REF!</v>
      </c>
      <c r="G66" s="122" t="e">
        <f>VLOOKUP(B66,#REF!,6,0)</f>
        <v>#REF!</v>
      </c>
      <c r="H66" s="122" t="e">
        <f>VLOOKUP(B66,#REF!,7,0)</f>
        <v>#REF!</v>
      </c>
      <c r="I66" s="122" t="e">
        <f>VLOOKUP(B66,#REF!,8,0)</f>
        <v>#REF!</v>
      </c>
      <c r="M66" s="134"/>
    </row>
    <row r="67" spans="1:13" ht="25.5">
      <c r="A67" s="132">
        <v>2</v>
      </c>
      <c r="B67" s="207" t="s">
        <v>58</v>
      </c>
      <c r="C67" s="170"/>
      <c r="D67" s="170"/>
      <c r="E67" s="170"/>
      <c r="F67" s="133" t="e">
        <f>IF(VLOOKUP(B67,#REF!,5,0)=0," ",VLOOKUP(B67,#REF!,5,0))</f>
        <v>#REF!</v>
      </c>
      <c r="G67" s="122" t="e">
        <f>VLOOKUP(B67,#REF!,6,0)</f>
        <v>#REF!</v>
      </c>
      <c r="H67" s="122" t="e">
        <f>VLOOKUP(B67,#REF!,7,0)</f>
        <v>#REF!</v>
      </c>
      <c r="I67" s="122" t="e">
        <f>VLOOKUP(B67,#REF!,8,0)</f>
        <v>#REF!</v>
      </c>
      <c r="M67" s="134"/>
    </row>
    <row r="68" spans="1:13" ht="11.25" customHeight="1">
      <c r="A68" s="132"/>
      <c r="B68" s="142"/>
      <c r="C68" s="171"/>
      <c r="D68" s="171"/>
      <c r="E68" s="171"/>
      <c r="F68" s="23" t="s">
        <v>44</v>
      </c>
      <c r="G68" s="122" t="e">
        <f>VLOOKUP(B68,#REF!,6,0)</f>
        <v>#REF!</v>
      </c>
      <c r="H68" s="122" t="e">
        <f>VLOOKUP(B68,#REF!,7,0)</f>
        <v>#REF!</v>
      </c>
      <c r="I68" s="122" t="e">
        <f>VLOOKUP(B68,#REF!,8,0)</f>
        <v>#REF!</v>
      </c>
      <c r="M68" s="134"/>
    </row>
    <row r="69" spans="1:13" ht="18.75">
      <c r="A69" s="120"/>
      <c r="B69" s="141" t="s">
        <v>59</v>
      </c>
      <c r="C69" s="172"/>
      <c r="D69" s="172"/>
      <c r="E69" s="172"/>
      <c r="F69" s="124"/>
      <c r="G69" s="122" t="e">
        <f>VLOOKUP(B69,#REF!,6,0)</f>
        <v>#REF!</v>
      </c>
      <c r="H69" s="122" t="e">
        <f>VLOOKUP(B69,#REF!,7,0)</f>
        <v>#REF!</v>
      </c>
      <c r="I69" s="122" t="e">
        <f>VLOOKUP(B69,#REF!,8,0)</f>
        <v>#REF!</v>
      </c>
      <c r="M69" s="134"/>
    </row>
    <row r="70" spans="1:13" ht="25.5">
      <c r="A70" s="132">
        <v>1</v>
      </c>
      <c r="B70" s="207" t="s">
        <v>60</v>
      </c>
      <c r="C70" s="170"/>
      <c r="D70" s="170"/>
      <c r="E70" s="170"/>
      <c r="F70" s="133" t="e">
        <f>IF(VLOOKUP(B70,#REF!,5,0)=0," ",VLOOKUP(B70,#REF!,5,0))</f>
        <v>#REF!</v>
      </c>
      <c r="G70" s="122" t="e">
        <f>VLOOKUP(B70,#REF!,6,0)</f>
        <v>#REF!</v>
      </c>
      <c r="H70" s="122" t="e">
        <f>VLOOKUP(B70,#REF!,7,0)</f>
        <v>#REF!</v>
      </c>
      <c r="I70" s="122" t="e">
        <f>VLOOKUP(B70,#REF!,8,0)</f>
        <v>#REF!</v>
      </c>
      <c r="M70" s="134"/>
    </row>
    <row r="71" spans="1:13" ht="25.5">
      <c r="A71" s="132">
        <v>2</v>
      </c>
      <c r="B71" s="207" t="s">
        <v>61</v>
      </c>
      <c r="C71" s="170"/>
      <c r="D71" s="170"/>
      <c r="E71" s="170"/>
      <c r="F71" s="133" t="e">
        <f>IF(VLOOKUP(B71,#REF!,5,0)=0," ",VLOOKUP(B71,#REF!,5,0))</f>
        <v>#REF!</v>
      </c>
      <c r="G71" s="122" t="e">
        <f>VLOOKUP(B71,#REF!,6,0)</f>
        <v>#REF!</v>
      </c>
      <c r="H71" s="122" t="e">
        <f>VLOOKUP(B71,#REF!,7,0)</f>
        <v>#REF!</v>
      </c>
      <c r="I71" s="122" t="e">
        <f>VLOOKUP(B71,#REF!,8,0)</f>
        <v>#REF!</v>
      </c>
      <c r="M71" s="134"/>
    </row>
    <row r="72" spans="1:13" ht="11.25" customHeight="1">
      <c r="A72" s="132"/>
      <c r="B72" s="142"/>
      <c r="C72" s="171"/>
      <c r="D72" s="171"/>
      <c r="E72" s="171"/>
      <c r="F72" s="23" t="s">
        <v>62</v>
      </c>
      <c r="G72" s="122" t="e">
        <f>VLOOKUP(B72,#REF!,6,0)</f>
        <v>#REF!</v>
      </c>
      <c r="H72" s="122" t="e">
        <f>VLOOKUP(B72,#REF!,7,0)</f>
        <v>#REF!</v>
      </c>
      <c r="I72" s="122" t="e">
        <f>VLOOKUP(B72,#REF!,8,0)</f>
        <v>#REF!</v>
      </c>
      <c r="M72" s="134"/>
    </row>
    <row r="73" spans="1:13" ht="18.75">
      <c r="A73" s="120"/>
      <c r="B73" s="141" t="s">
        <v>63</v>
      </c>
      <c r="C73" s="172"/>
      <c r="D73" s="172"/>
      <c r="E73" s="172"/>
      <c r="F73" s="124"/>
      <c r="G73" s="122" t="e">
        <f>VLOOKUP(B73,#REF!,6,0)</f>
        <v>#REF!</v>
      </c>
      <c r="H73" s="122" t="e">
        <f>VLOOKUP(B73,#REF!,7,0)</f>
        <v>#REF!</v>
      </c>
      <c r="I73" s="122" t="e">
        <f>VLOOKUP(B73,#REF!,8,0)</f>
        <v>#REF!</v>
      </c>
      <c r="M73" s="134"/>
    </row>
    <row r="74" spans="1:13" ht="25.5">
      <c r="A74" s="132">
        <v>1</v>
      </c>
      <c r="B74" s="207" t="s">
        <v>64</v>
      </c>
      <c r="C74" s="170"/>
      <c r="D74" s="170"/>
      <c r="E74" s="170"/>
      <c r="F74" s="133" t="e">
        <f>IF(VLOOKUP(B74,#REF!,5,0)=0," ",VLOOKUP(B74,#REF!,5,0))</f>
        <v>#REF!</v>
      </c>
      <c r="G74" s="122" t="e">
        <f>VLOOKUP(B74,#REF!,6,0)</f>
        <v>#REF!</v>
      </c>
      <c r="H74" s="122" t="e">
        <f>VLOOKUP(B74,#REF!,7,0)</f>
        <v>#REF!</v>
      </c>
      <c r="I74" s="122" t="e">
        <f>VLOOKUP(B74,#REF!,8,0)</f>
        <v>#REF!</v>
      </c>
      <c r="M74" s="134"/>
    </row>
    <row r="75" spans="1:13" ht="43.5" customHeight="1">
      <c r="A75" s="132">
        <v>2</v>
      </c>
      <c r="B75" s="207" t="s">
        <v>65</v>
      </c>
      <c r="C75" s="170"/>
      <c r="D75" s="170"/>
      <c r="E75" s="170"/>
      <c r="F75" s="133" t="e">
        <f>IF(VLOOKUP(B75,#REF!,5,0)=0," ",VLOOKUP(B75,#REF!,5,0))</f>
        <v>#REF!</v>
      </c>
      <c r="G75" s="122" t="e">
        <f>VLOOKUP(B75,#REF!,6,0)</f>
        <v>#REF!</v>
      </c>
      <c r="H75" s="122" t="e">
        <f>VLOOKUP(B75,#REF!,7,0)</f>
        <v>#REF!</v>
      </c>
      <c r="I75" s="122" t="e">
        <f>VLOOKUP(B75,#REF!,8,0)</f>
        <v>#REF!</v>
      </c>
      <c r="M75" s="134"/>
    </row>
    <row r="76" spans="1:13" ht="11.25" customHeight="1">
      <c r="A76" s="132"/>
      <c r="B76" s="142"/>
      <c r="C76" s="171"/>
      <c r="D76" s="171"/>
      <c r="E76" s="171"/>
      <c r="F76" s="23"/>
      <c r="G76" s="122" t="e">
        <f>VLOOKUP(B76,#REF!,6,0)</f>
        <v>#REF!</v>
      </c>
      <c r="H76" s="122" t="e">
        <f>VLOOKUP(B76,#REF!,7,0)</f>
        <v>#REF!</v>
      </c>
      <c r="I76" s="122" t="e">
        <f>VLOOKUP(B76,#REF!,8,0)</f>
        <v>#REF!</v>
      </c>
      <c r="M76" s="134"/>
    </row>
    <row r="77" spans="1:13" ht="13.5" customHeight="1">
      <c r="A77" s="120"/>
      <c r="B77" s="141" t="s">
        <v>66</v>
      </c>
      <c r="C77" s="172"/>
      <c r="D77" s="172"/>
      <c r="E77" s="172"/>
      <c r="F77" s="124"/>
      <c r="G77" s="122" t="e">
        <f>VLOOKUP(B77,#REF!,6,0)</f>
        <v>#REF!</v>
      </c>
      <c r="H77" s="122" t="e">
        <f>VLOOKUP(B77,#REF!,7,0)</f>
        <v>#REF!</v>
      </c>
      <c r="I77" s="122" t="e">
        <f>VLOOKUP(B77,#REF!,8,0)</f>
        <v>#REF!</v>
      </c>
    </row>
    <row r="78" spans="1:13" ht="39" customHeight="1">
      <c r="A78" s="132">
        <v>1</v>
      </c>
      <c r="B78" s="207" t="s">
        <v>67</v>
      </c>
      <c r="C78" s="170" t="e">
        <v>#N/A</v>
      </c>
      <c r="D78" s="170" t="e">
        <v>#N/A</v>
      </c>
      <c r="E78" s="170" t="e">
        <v>#N/A</v>
      </c>
      <c r="F78" s="133" t="e">
        <f>IF(VLOOKUP(B78,#REF!,5,0)=0," ",VLOOKUP(B78,#REF!,5,0))</f>
        <v>#REF!</v>
      </c>
      <c r="G78" s="122" t="e">
        <f>VLOOKUP(B78,#REF!,6,0)</f>
        <v>#REF!</v>
      </c>
      <c r="H78" s="122" t="e">
        <f>VLOOKUP(B78,#REF!,7,0)</f>
        <v>#REF!</v>
      </c>
      <c r="I78" s="122" t="e">
        <f>VLOOKUP(B78,#REF!,8,0)</f>
        <v>#REF!</v>
      </c>
    </row>
    <row r="79" spans="1:13" ht="39" customHeight="1">
      <c r="A79" s="132">
        <v>2</v>
      </c>
      <c r="B79" s="207" t="s">
        <v>68</v>
      </c>
      <c r="C79" s="170"/>
      <c r="D79" s="170"/>
      <c r="E79" s="170"/>
      <c r="F79" s="133" t="e">
        <f>IF(VLOOKUP(B79,#REF!,5,0)=0," ",VLOOKUP(B79,#REF!,5,0))</f>
        <v>#REF!</v>
      </c>
      <c r="G79" s="122" t="e">
        <f>VLOOKUP(B79,#REF!,6,0)</f>
        <v>#REF!</v>
      </c>
      <c r="H79" s="122" t="e">
        <f>VLOOKUP(B79,#REF!,7,0)</f>
        <v>#REF!</v>
      </c>
      <c r="I79" s="122" t="e">
        <f>VLOOKUP(B79,#REF!,8,0)</f>
        <v>#REF!</v>
      </c>
    </row>
    <row r="80" spans="1:13" ht="13.5" thickBot="1">
      <c r="A80" s="120"/>
      <c r="B80" s="137"/>
      <c r="C80" s="143"/>
      <c r="D80" s="143"/>
      <c r="E80" s="143"/>
      <c r="F80" s="144"/>
      <c r="G80" s="122" t="e">
        <f>VLOOKUP(B80,#REF!,6,0)</f>
        <v>#REF!</v>
      </c>
      <c r="H80" s="122" t="e">
        <f>VLOOKUP(B80,#REF!,7,0)</f>
        <v>#REF!</v>
      </c>
      <c r="I80" s="122" t="e">
        <f>VLOOKUP(B80,#REF!,8,0)</f>
        <v>#REF!</v>
      </c>
    </row>
    <row r="81" spans="1:9" ht="13.5" thickBot="1">
      <c r="B81" s="584" t="s">
        <v>69</v>
      </c>
      <c r="C81" s="585"/>
      <c r="D81" s="585"/>
      <c r="E81" s="585"/>
      <c r="F81" s="586"/>
      <c r="G81" s="122" t="e">
        <f>VLOOKUP(B81,#REF!,6,0)</f>
        <v>#REF!</v>
      </c>
      <c r="H81" s="122" t="e">
        <f>VLOOKUP(B81,#REF!,7,0)</f>
        <v>#REF!</v>
      </c>
      <c r="I81" s="122" t="e">
        <f>VLOOKUP(B81,#REF!,8,0)</f>
        <v>#REF!</v>
      </c>
    </row>
    <row r="82" spans="1:9">
      <c r="C82" s="210"/>
      <c r="D82" s="210"/>
      <c r="E82" s="210"/>
      <c r="G82" s="122" t="e">
        <f>VLOOKUP(B82,#REF!,6,0)</f>
        <v>#REF!</v>
      </c>
      <c r="H82" s="122" t="e">
        <f>VLOOKUP(B82,#REF!,7,0)</f>
        <v>#REF!</v>
      </c>
      <c r="I82" s="122" t="e">
        <f>VLOOKUP(B82,#REF!,8,0)</f>
        <v>#REF!</v>
      </c>
    </row>
    <row r="83" spans="1:9" ht="14.25" customHeight="1" thickBot="1">
      <c r="B83" s="131" t="s">
        <v>14</v>
      </c>
      <c r="C83" s="132" t="s">
        <v>15</v>
      </c>
      <c r="D83" s="132" t="s">
        <v>16</v>
      </c>
      <c r="E83" s="132" t="s">
        <v>17</v>
      </c>
      <c r="F83" s="132" t="s">
        <v>18</v>
      </c>
      <c r="G83" s="122" t="e">
        <f>VLOOKUP(B83,#REF!,6,0)</f>
        <v>#REF!</v>
      </c>
      <c r="H83" s="122" t="e">
        <f>VLOOKUP(B83,#REF!,7,0)</f>
        <v>#REF!</v>
      </c>
      <c r="I83" s="122" t="e">
        <f>VLOOKUP(B83,#REF!,8,0)</f>
        <v>#REF!</v>
      </c>
    </row>
    <row r="84" spans="1:9">
      <c r="A84" s="120"/>
      <c r="B84" s="605" t="s">
        <v>70</v>
      </c>
      <c r="C84" s="606"/>
      <c r="D84" s="606"/>
      <c r="E84" s="606"/>
      <c r="F84" s="605"/>
      <c r="G84" s="122" t="e">
        <f>VLOOKUP(B84,#REF!,6,0)</f>
        <v>#REF!</v>
      </c>
      <c r="H84" s="122" t="e">
        <f>VLOOKUP(B84,#REF!,7,0)</f>
        <v>#REF!</v>
      </c>
      <c r="I84" s="122" t="e">
        <f>VLOOKUP(B84,#REF!,8,0)</f>
        <v>#REF!</v>
      </c>
    </row>
    <row r="85" spans="1:9" ht="51">
      <c r="A85" s="132">
        <v>1</v>
      </c>
      <c r="B85" s="207" t="s">
        <v>71</v>
      </c>
      <c r="C85" s="170"/>
      <c r="D85" s="170"/>
      <c r="E85" s="170"/>
      <c r="F85" s="133" t="e">
        <f>IF(VLOOKUP(B85,#REF!,5,0)=0," ",VLOOKUP(B85,#REF!,5,0))</f>
        <v>#REF!</v>
      </c>
      <c r="G85" s="122" t="e">
        <f>VLOOKUP(B85,#REF!,6,0)</f>
        <v>#REF!</v>
      </c>
      <c r="H85" s="122" t="e">
        <f>VLOOKUP(B85,#REF!,7,0)</f>
        <v>#REF!</v>
      </c>
      <c r="I85" s="122" t="e">
        <f>VLOOKUP(B85,#REF!,8,0)</f>
        <v>#REF!</v>
      </c>
    </row>
    <row r="86" spans="1:9" ht="11.25" customHeight="1">
      <c r="A86" s="132"/>
      <c r="B86" s="135"/>
      <c r="C86" s="171"/>
      <c r="D86" s="171"/>
      <c r="E86" s="171"/>
      <c r="F86" s="23" t="s">
        <v>72</v>
      </c>
      <c r="G86" s="122" t="e">
        <f>VLOOKUP(B86,#REF!,6,0)</f>
        <v>#REF!</v>
      </c>
      <c r="H86" s="122" t="e">
        <f>VLOOKUP(B86,#REF!,7,0)</f>
        <v>#REF!</v>
      </c>
      <c r="I86" s="122" t="e">
        <f>VLOOKUP(B86,#REF!,8,0)</f>
        <v>#REF!</v>
      </c>
    </row>
    <row r="87" spans="1:9">
      <c r="A87" s="120"/>
      <c r="B87" s="613" t="s">
        <v>73</v>
      </c>
      <c r="C87" s="614"/>
      <c r="D87" s="614"/>
      <c r="E87" s="614"/>
      <c r="F87" s="613"/>
      <c r="G87" s="122" t="e">
        <f>VLOOKUP(B87,#REF!,6,0)</f>
        <v>#REF!</v>
      </c>
      <c r="H87" s="122" t="e">
        <f>VLOOKUP(B87,#REF!,7,0)</f>
        <v>#REF!</v>
      </c>
      <c r="I87" s="122" t="e">
        <f>VLOOKUP(B87,#REF!,8,0)</f>
        <v>#REF!</v>
      </c>
    </row>
    <row r="88" spans="1:9" ht="51">
      <c r="A88" s="132">
        <v>1</v>
      </c>
      <c r="B88" s="207" t="s">
        <v>74</v>
      </c>
      <c r="C88" s="170"/>
      <c r="D88" s="170"/>
      <c r="E88" s="170"/>
      <c r="F88" s="133" t="e">
        <f>IF(VLOOKUP(B88,#REF!,5,0)=0," ",VLOOKUP(B88,#REF!,5,0))</f>
        <v>#REF!</v>
      </c>
      <c r="G88" s="122" t="e">
        <f>VLOOKUP(B88,#REF!,6,0)</f>
        <v>#REF!</v>
      </c>
      <c r="H88" s="122" t="e">
        <f>VLOOKUP(B88,#REF!,7,0)</f>
        <v>#REF!</v>
      </c>
      <c r="I88" s="122" t="e">
        <f>VLOOKUP(B88,#REF!,8,0)</f>
        <v>#REF!</v>
      </c>
    </row>
    <row r="89" spans="1:9" ht="38.25">
      <c r="A89" s="132">
        <v>2</v>
      </c>
      <c r="B89" s="207" t="s">
        <v>75</v>
      </c>
      <c r="C89" s="170"/>
      <c r="D89" s="170"/>
      <c r="E89" s="170"/>
      <c r="F89" s="133" t="e">
        <f>IF(VLOOKUP(B89,#REF!,5,0)=0," ",VLOOKUP(B89,#REF!,5,0))</f>
        <v>#REF!</v>
      </c>
      <c r="G89" s="122" t="e">
        <f>VLOOKUP(B89,#REF!,6,0)</f>
        <v>#REF!</v>
      </c>
      <c r="H89" s="122" t="e">
        <f>VLOOKUP(B89,#REF!,7,0)</f>
        <v>#REF!</v>
      </c>
      <c r="I89" s="122" t="e">
        <f>VLOOKUP(B89,#REF!,8,0)</f>
        <v>#REF!</v>
      </c>
    </row>
    <row r="90" spans="1:9" ht="11.25" customHeight="1">
      <c r="A90" s="132"/>
      <c r="B90" s="135"/>
      <c r="C90" s="171"/>
      <c r="D90" s="171"/>
      <c r="E90" s="171"/>
      <c r="F90" s="23" t="s">
        <v>76</v>
      </c>
      <c r="G90" s="122" t="e">
        <f>VLOOKUP(B90,#REF!,6,0)</f>
        <v>#REF!</v>
      </c>
      <c r="H90" s="122" t="e">
        <f>VLOOKUP(B90,#REF!,7,0)</f>
        <v>#REF!</v>
      </c>
      <c r="I90" s="122" t="e">
        <f>VLOOKUP(B90,#REF!,8,0)</f>
        <v>#REF!</v>
      </c>
    </row>
    <row r="91" spans="1:9">
      <c r="A91" s="120"/>
      <c r="B91" s="613" t="s">
        <v>77</v>
      </c>
      <c r="C91" s="614"/>
      <c r="D91" s="614"/>
      <c r="E91" s="614"/>
      <c r="F91" s="613"/>
      <c r="G91" s="122" t="e">
        <f>VLOOKUP(B91,#REF!,6,0)</f>
        <v>#REF!</v>
      </c>
      <c r="H91" s="122" t="e">
        <f>VLOOKUP(B91,#REF!,7,0)</f>
        <v>#REF!</v>
      </c>
      <c r="I91" s="122" t="e">
        <f>VLOOKUP(B91,#REF!,8,0)</f>
        <v>#REF!</v>
      </c>
    </row>
    <row r="92" spans="1:9" ht="63.75">
      <c r="A92" s="132">
        <v>1</v>
      </c>
      <c r="B92" s="207" t="s">
        <v>78</v>
      </c>
      <c r="C92" s="170"/>
      <c r="D92" s="170"/>
      <c r="E92" s="170"/>
      <c r="F92" s="133" t="e">
        <f>IF(VLOOKUP(B92,#REF!,5,0)=0," ",VLOOKUP(B92,#REF!,5,0))</f>
        <v>#REF!</v>
      </c>
      <c r="G92" s="122" t="e">
        <f>VLOOKUP(B92,#REF!,6,0)</f>
        <v>#REF!</v>
      </c>
      <c r="H92" s="122" t="e">
        <f>VLOOKUP(B92,#REF!,7,0)</f>
        <v>#REF!</v>
      </c>
      <c r="I92" s="122" t="e">
        <f>VLOOKUP(B92,#REF!,8,0)</f>
        <v>#REF!</v>
      </c>
    </row>
    <row r="93" spans="1:9" ht="38.25">
      <c r="A93" s="132">
        <v>2</v>
      </c>
      <c r="B93" s="208" t="s">
        <v>79</v>
      </c>
      <c r="C93" s="170"/>
      <c r="D93" s="170"/>
      <c r="E93" s="170"/>
      <c r="F93" s="133" t="e">
        <f>IF(VLOOKUP(B93,#REF!,5,0)=0," ",VLOOKUP(B93,#REF!,5,0))</f>
        <v>#REF!</v>
      </c>
      <c r="G93" s="122" t="e">
        <f>VLOOKUP(B93,#REF!,6,0)</f>
        <v>#REF!</v>
      </c>
      <c r="H93" s="122" t="e">
        <f>VLOOKUP(B93,#REF!,7,0)</f>
        <v>#REF!</v>
      </c>
      <c r="I93" s="122" t="e">
        <f>VLOOKUP(B93,#REF!,8,0)</f>
        <v>#REF!</v>
      </c>
    </row>
    <row r="94" spans="1:9" ht="51">
      <c r="A94" s="132">
        <v>3</v>
      </c>
      <c r="B94" s="207" t="s">
        <v>80</v>
      </c>
      <c r="C94" s="170"/>
      <c r="D94" s="170"/>
      <c r="E94" s="170"/>
      <c r="F94" s="133" t="e">
        <f>IF(VLOOKUP(B94,#REF!,5,0)=0," ",VLOOKUP(B94,#REF!,5,0))</f>
        <v>#REF!</v>
      </c>
      <c r="G94" s="122" t="e">
        <f>VLOOKUP(B94,#REF!,6,0)</f>
        <v>#REF!</v>
      </c>
      <c r="H94" s="122" t="e">
        <f>VLOOKUP(B94,#REF!,7,0)</f>
        <v>#REF!</v>
      </c>
      <c r="I94" s="122" t="e">
        <f>VLOOKUP(B94,#REF!,8,0)</f>
        <v>#REF!</v>
      </c>
    </row>
    <row r="95" spans="1:9" ht="11.25" customHeight="1">
      <c r="A95" s="132"/>
      <c r="B95" s="135"/>
      <c r="C95" s="171"/>
      <c r="D95" s="171"/>
      <c r="E95" s="171"/>
      <c r="F95" s="23" t="s">
        <v>81</v>
      </c>
      <c r="G95" s="122" t="e">
        <f>VLOOKUP(B95,#REF!,6,0)</f>
        <v>#REF!</v>
      </c>
      <c r="H95" s="122" t="e">
        <f>VLOOKUP(B95,#REF!,7,0)</f>
        <v>#REF!</v>
      </c>
      <c r="I95" s="122" t="e">
        <f>VLOOKUP(B95,#REF!,8,0)</f>
        <v>#REF!</v>
      </c>
    </row>
    <row r="96" spans="1:9">
      <c r="A96" s="120"/>
      <c r="B96" s="615" t="s">
        <v>82</v>
      </c>
      <c r="C96" s="616"/>
      <c r="D96" s="616"/>
      <c r="E96" s="616"/>
      <c r="F96" s="615"/>
      <c r="G96" s="122" t="e">
        <f>VLOOKUP(B96,#REF!,6,0)</f>
        <v>#REF!</v>
      </c>
      <c r="H96" s="122" t="e">
        <f>VLOOKUP(B96,#REF!,7,0)</f>
        <v>#REF!</v>
      </c>
      <c r="I96" s="122" t="e">
        <f>VLOOKUP(B96,#REF!,8,0)</f>
        <v>#REF!</v>
      </c>
    </row>
    <row r="97" spans="1:14" ht="51" customHeight="1">
      <c r="A97" s="132">
        <v>1</v>
      </c>
      <c r="B97" s="207" t="s">
        <v>83</v>
      </c>
      <c r="C97" s="170"/>
      <c r="D97" s="170"/>
      <c r="E97" s="170"/>
      <c r="F97" s="133" t="e">
        <f>IF(VLOOKUP(B97,#REF!,5,0)=0," ",VLOOKUP(B97,#REF!,5,0))</f>
        <v>#REF!</v>
      </c>
      <c r="G97" s="122" t="e">
        <f>VLOOKUP(B97,#REF!,6,0)</f>
        <v>#REF!</v>
      </c>
      <c r="H97" s="122" t="e">
        <f>VLOOKUP(B97,#REF!,7,0)</f>
        <v>#REF!</v>
      </c>
      <c r="I97" s="122" t="e">
        <f>VLOOKUP(B97,#REF!,8,0)</f>
        <v>#REF!</v>
      </c>
    </row>
    <row r="98" spans="1:14" ht="73.5" customHeight="1">
      <c r="A98" s="132">
        <v>2</v>
      </c>
      <c r="B98" s="207" t="s">
        <v>84</v>
      </c>
      <c r="C98" s="170"/>
      <c r="D98" s="170"/>
      <c r="E98" s="170"/>
      <c r="F98" s="133" t="e">
        <f>IF(VLOOKUP(B98,#REF!,5,0)=0," ",VLOOKUP(B98,#REF!,5,0))</f>
        <v>#REF!</v>
      </c>
      <c r="G98" s="122" t="e">
        <f>VLOOKUP(B98,#REF!,6,0)</f>
        <v>#REF!</v>
      </c>
      <c r="H98" s="122" t="e">
        <f>VLOOKUP(B98,#REF!,7,0)</f>
        <v>#REF!</v>
      </c>
      <c r="I98" s="122" t="e">
        <f>VLOOKUP(B98,#REF!,8,0)</f>
        <v>#REF!</v>
      </c>
    </row>
    <row r="99" spans="1:14" ht="73.5" customHeight="1">
      <c r="A99" s="132">
        <v>3</v>
      </c>
      <c r="B99" s="207" t="s">
        <v>85</v>
      </c>
      <c r="C99" s="170"/>
      <c r="D99" s="170"/>
      <c r="E99" s="170"/>
      <c r="F99" s="133" t="e">
        <f>IF(VLOOKUP(B99,#REF!,5,0)=0," ",VLOOKUP(B99,#REF!,5,0))</f>
        <v>#REF!</v>
      </c>
      <c r="G99" s="122" t="e">
        <f>VLOOKUP(B99,#REF!,6,0)</f>
        <v>#REF!</v>
      </c>
      <c r="H99" s="122" t="e">
        <f>VLOOKUP(B99,#REF!,7,0)</f>
        <v>#REF!</v>
      </c>
      <c r="I99" s="122" t="e">
        <f>VLOOKUP(B99,#REF!,8,0)</f>
        <v>#REF!</v>
      </c>
    </row>
    <row r="100" spans="1:14" ht="11.25" customHeight="1">
      <c r="A100" s="132"/>
      <c r="B100" s="135"/>
      <c r="C100" s="171"/>
      <c r="D100" s="171"/>
      <c r="E100" s="171"/>
      <c r="F100" s="23" t="s">
        <v>86</v>
      </c>
      <c r="G100" s="122" t="e">
        <f>VLOOKUP(B100,#REF!,6,0)</f>
        <v>#REF!</v>
      </c>
      <c r="H100" s="122" t="e">
        <f>VLOOKUP(B100,#REF!,7,0)</f>
        <v>#REF!</v>
      </c>
      <c r="I100" s="122" t="e">
        <f>VLOOKUP(B100,#REF!,8,0)</f>
        <v>#REF!</v>
      </c>
    </row>
    <row r="101" spans="1:14" ht="21" customHeight="1">
      <c r="A101" s="120"/>
      <c r="B101" s="613" t="s">
        <v>87</v>
      </c>
      <c r="C101" s="614"/>
      <c r="D101" s="614"/>
      <c r="E101" s="614"/>
      <c r="F101" s="613"/>
      <c r="G101" s="122" t="e">
        <f>VLOOKUP(B101,#REF!,6,0)</f>
        <v>#REF!</v>
      </c>
      <c r="H101" s="122" t="e">
        <f>VLOOKUP(B101,#REF!,7,0)</f>
        <v>#REF!</v>
      </c>
      <c r="I101" s="122" t="e">
        <f>VLOOKUP(B101,#REF!,8,0)</f>
        <v>#REF!</v>
      </c>
    </row>
    <row r="102" spans="1:14" ht="38.25">
      <c r="A102" s="132">
        <v>1</v>
      </c>
      <c r="B102" s="207" t="s">
        <v>88</v>
      </c>
      <c r="C102" s="170"/>
      <c r="D102" s="170"/>
      <c r="E102" s="170"/>
      <c r="F102" s="133" t="e">
        <f>IF(VLOOKUP(B102,#REF!,5,0)=0," ",VLOOKUP(B102,#REF!,5,0))</f>
        <v>#REF!</v>
      </c>
      <c r="G102" s="122" t="e">
        <f>VLOOKUP(B102,#REF!,6,0)</f>
        <v>#REF!</v>
      </c>
      <c r="H102" s="122" t="e">
        <f>VLOOKUP(B102,#REF!,7,0)</f>
        <v>#REF!</v>
      </c>
      <c r="I102" s="122" t="e">
        <f>VLOOKUP(B102,#REF!,8,0)</f>
        <v>#REF!</v>
      </c>
    </row>
    <row r="103" spans="1:14" ht="63.75">
      <c r="A103" s="132">
        <v>2</v>
      </c>
      <c r="B103" s="207" t="s">
        <v>89</v>
      </c>
      <c r="C103" s="170"/>
      <c r="D103" s="170"/>
      <c r="E103" s="170"/>
      <c r="F103" s="133" t="e">
        <f>IF(VLOOKUP(B103,#REF!,5,0)=0," ",VLOOKUP(B103,#REF!,5,0))</f>
        <v>#REF!</v>
      </c>
      <c r="G103" s="122" t="e">
        <f>VLOOKUP(B103,#REF!,6,0)</f>
        <v>#REF!</v>
      </c>
      <c r="H103" s="122" t="e">
        <f>VLOOKUP(B103,#REF!,7,0)</f>
        <v>#REF!</v>
      </c>
      <c r="I103" s="122" t="e">
        <f>VLOOKUP(B103,#REF!,8,0)</f>
        <v>#REF!</v>
      </c>
    </row>
    <row r="104" spans="1:14" s="122" customFormat="1" ht="11.25" customHeight="1">
      <c r="A104" s="132"/>
      <c r="B104" s="135"/>
      <c r="C104" s="171"/>
      <c r="D104" s="171"/>
      <c r="E104" s="171"/>
      <c r="F104" s="23" t="s">
        <v>90</v>
      </c>
      <c r="G104" s="122" t="e">
        <f>VLOOKUP(B104,#REF!,6,0)</f>
        <v>#REF!</v>
      </c>
      <c r="H104" s="122" t="e">
        <f>VLOOKUP(B104,#REF!,7,0)</f>
        <v>#REF!</v>
      </c>
      <c r="I104" s="122" t="e">
        <f>VLOOKUP(B104,#REF!,8,0)</f>
        <v>#REF!</v>
      </c>
      <c r="J104" s="134"/>
      <c r="K104" s="134"/>
      <c r="L104" s="134"/>
      <c r="N104" s="134"/>
    </row>
    <row r="105" spans="1:14" s="122" customFormat="1" ht="15" customHeight="1">
      <c r="A105" s="118"/>
      <c r="B105" s="613" t="s">
        <v>91</v>
      </c>
      <c r="C105" s="614"/>
      <c r="D105" s="614"/>
      <c r="E105" s="614"/>
      <c r="F105" s="613"/>
      <c r="G105" s="122" t="e">
        <f>VLOOKUP(B105,#REF!,6,0)</f>
        <v>#REF!</v>
      </c>
      <c r="H105" s="122" t="e">
        <f>VLOOKUP(B105,#REF!,7,0)</f>
        <v>#REF!</v>
      </c>
      <c r="I105" s="122" t="e">
        <f>VLOOKUP(B105,#REF!,8,0)</f>
        <v>#REF!</v>
      </c>
      <c r="J105" s="134"/>
      <c r="K105" s="134"/>
      <c r="L105" s="134"/>
      <c r="N105" s="134"/>
    </row>
    <row r="106" spans="1:14" s="122" customFormat="1" ht="63" customHeight="1">
      <c r="A106" s="132">
        <v>2</v>
      </c>
      <c r="B106" s="207" t="s">
        <v>92</v>
      </c>
      <c r="C106" s="170"/>
      <c r="D106" s="170"/>
      <c r="E106" s="170"/>
      <c r="F106" s="133" t="e">
        <f>IF(VLOOKUP(B106,#REF!,5,0)=0," ",VLOOKUP(B106,#REF!,5,0))</f>
        <v>#REF!</v>
      </c>
      <c r="G106" s="122" t="e">
        <f>VLOOKUP(B106,#REF!,6,0)</f>
        <v>#REF!</v>
      </c>
      <c r="H106" s="122" t="e">
        <f>VLOOKUP(B106,#REF!,7,0)</f>
        <v>#REF!</v>
      </c>
      <c r="I106" s="122" t="e">
        <f>VLOOKUP(B106,#REF!,8,0)</f>
        <v>#REF!</v>
      </c>
      <c r="J106" s="134"/>
      <c r="K106" s="134"/>
      <c r="L106" s="134"/>
      <c r="N106" s="134"/>
    </row>
    <row r="107" spans="1:14" s="122" customFormat="1" ht="51">
      <c r="A107" s="132">
        <v>3</v>
      </c>
      <c r="B107" s="207" t="s">
        <v>93</v>
      </c>
      <c r="C107" s="170"/>
      <c r="D107" s="170"/>
      <c r="E107" s="170"/>
      <c r="F107" s="133" t="e">
        <f>IF(VLOOKUP(B107,#REF!,5,0)=0," ",VLOOKUP(B107,#REF!,5,0))</f>
        <v>#REF!</v>
      </c>
      <c r="G107" s="122" t="e">
        <f>VLOOKUP(B107,#REF!,6,0)</f>
        <v>#REF!</v>
      </c>
      <c r="H107" s="122" t="e">
        <f>VLOOKUP(B107,#REF!,7,0)</f>
        <v>#REF!</v>
      </c>
      <c r="I107" s="122" t="e">
        <f>VLOOKUP(B107,#REF!,8,0)</f>
        <v>#REF!</v>
      </c>
      <c r="J107" s="134"/>
      <c r="K107" s="134"/>
      <c r="L107" s="134"/>
      <c r="N107" s="134"/>
    </row>
    <row r="108" spans="1:14" s="122" customFormat="1" ht="25.5">
      <c r="A108" s="132">
        <v>4</v>
      </c>
      <c r="B108" s="207" t="s">
        <v>94</v>
      </c>
      <c r="C108" s="170"/>
      <c r="D108" s="170"/>
      <c r="E108" s="170"/>
      <c r="F108" s="133" t="e">
        <f>IF(VLOOKUP(B108,#REF!,5,0)=0," ",VLOOKUP(B108,#REF!,5,0))</f>
        <v>#REF!</v>
      </c>
      <c r="G108" s="122" t="e">
        <f>VLOOKUP(B108,#REF!,6,0)</f>
        <v>#REF!</v>
      </c>
      <c r="H108" s="122" t="e">
        <f>VLOOKUP(B108,#REF!,7,0)</f>
        <v>#REF!</v>
      </c>
      <c r="I108" s="122" t="e">
        <f>VLOOKUP(B108,#REF!,8,0)</f>
        <v>#REF!</v>
      </c>
      <c r="J108" s="134"/>
      <c r="K108" s="134"/>
      <c r="L108" s="134"/>
      <c r="N108" s="134"/>
    </row>
    <row r="109" spans="1:14" s="122" customFormat="1" ht="153">
      <c r="A109" s="132">
        <v>7</v>
      </c>
      <c r="B109" s="207" t="s">
        <v>95</v>
      </c>
      <c r="C109" s="170"/>
      <c r="D109" s="170"/>
      <c r="E109" s="170"/>
      <c r="F109" s="133" t="e">
        <f>IF(#REF!=0," ",#REF!)</f>
        <v>#REF!</v>
      </c>
      <c r="G109" s="122" t="e">
        <f>VLOOKUP(B109,#REF!,6,0)</f>
        <v>#VALUE!</v>
      </c>
      <c r="H109" s="122" t="e">
        <f>VLOOKUP(B109,#REF!,7,0)</f>
        <v>#VALUE!</v>
      </c>
      <c r="I109" s="122" t="e">
        <f>VLOOKUP(B109,#REF!,8,0)</f>
        <v>#VALUE!</v>
      </c>
      <c r="J109" s="134"/>
      <c r="K109" s="134"/>
      <c r="L109" s="134"/>
      <c r="N109" s="134"/>
    </row>
    <row r="110" spans="1:14" s="122" customFormat="1" ht="40.5" customHeight="1">
      <c r="A110" s="132">
        <v>8</v>
      </c>
      <c r="B110" s="602" t="s">
        <v>96</v>
      </c>
      <c r="C110" s="603"/>
      <c r="D110" s="603"/>
      <c r="E110" s="604"/>
      <c r="F110" s="133" t="e">
        <f>IF(VLOOKUP(B110,#REF!,5,0)=0," ",VLOOKUP(B110,#REF!,5,0))</f>
        <v>#REF!</v>
      </c>
      <c r="G110" s="122" t="e">
        <f>VLOOKUP(B110,#REF!,6,0)</f>
        <v>#REF!</v>
      </c>
      <c r="H110" s="122" t="e">
        <f>VLOOKUP(B110,#REF!,7,0)</f>
        <v>#REF!</v>
      </c>
      <c r="I110" s="122" t="e">
        <f>VLOOKUP(B110,#REF!,8,0)</f>
        <v>#REF!</v>
      </c>
      <c r="J110" s="134"/>
      <c r="K110" s="134"/>
      <c r="L110" s="134"/>
      <c r="N110" s="134"/>
    </row>
    <row r="111" spans="1:14" s="122" customFormat="1" ht="11.25" customHeight="1">
      <c r="A111" s="132"/>
      <c r="B111" s="135"/>
      <c r="C111" s="171"/>
      <c r="D111" s="171"/>
      <c r="E111" s="171"/>
      <c r="F111" s="23" t="s">
        <v>97</v>
      </c>
      <c r="G111" s="122" t="e">
        <f>VLOOKUP(B111,#REF!,6,0)</f>
        <v>#REF!</v>
      </c>
      <c r="H111" s="122" t="e">
        <f>VLOOKUP(B111,#REF!,7,0)</f>
        <v>#REF!</v>
      </c>
      <c r="I111" s="122" t="e">
        <f>VLOOKUP(B111,#REF!,8,0)</f>
        <v>#REF!</v>
      </c>
      <c r="J111" s="134"/>
      <c r="K111" s="134"/>
      <c r="L111" s="134"/>
      <c r="N111" s="134"/>
    </row>
    <row r="112" spans="1:14" s="134" customFormat="1" ht="15" customHeight="1" thickBot="1"/>
    <row r="113" spans="1:14" s="122" customFormat="1" ht="14.25" customHeight="1" thickBot="1">
      <c r="A113" s="607" t="s">
        <v>98</v>
      </c>
      <c r="B113" s="619"/>
      <c r="C113" s="608"/>
      <c r="D113" s="608"/>
      <c r="E113" s="608"/>
      <c r="F113" s="620"/>
      <c r="G113" s="122" t="e">
        <f>VLOOKUP(B113,#REF!,6,0)</f>
        <v>#REF!</v>
      </c>
      <c r="H113" s="122" t="e">
        <f>VLOOKUP(B113,#REF!,7,0)</f>
        <v>#REF!</v>
      </c>
      <c r="I113" s="122" t="e">
        <f>VLOOKUP(B113,#REF!,8,0)</f>
        <v>#REF!</v>
      </c>
      <c r="J113" s="134"/>
      <c r="K113" s="134"/>
      <c r="L113" s="134"/>
      <c r="N113" s="134"/>
    </row>
    <row r="114" spans="1:14" s="122" customFormat="1" ht="18.75">
      <c r="B114" s="605" t="s">
        <v>99</v>
      </c>
      <c r="C114" s="606"/>
      <c r="D114" s="606"/>
      <c r="E114" s="606"/>
      <c r="F114" s="605"/>
      <c r="G114" s="122" t="e">
        <f>VLOOKUP(B114,#REF!,6,0)</f>
        <v>#REF!</v>
      </c>
      <c r="H114" s="122" t="e">
        <f>VLOOKUP(B114,#REF!,7,0)</f>
        <v>#REF!</v>
      </c>
      <c r="I114" s="122" t="e">
        <f>VLOOKUP(B114,#REF!,8,0)</f>
        <v>#REF!</v>
      </c>
      <c r="J114" s="134"/>
      <c r="K114" s="134"/>
      <c r="L114" s="134"/>
      <c r="N114" s="134"/>
    </row>
    <row r="115" spans="1:14" s="122" customFormat="1" ht="55.5" customHeight="1">
      <c r="A115" s="132">
        <v>1</v>
      </c>
      <c r="B115" s="207" t="s">
        <v>100</v>
      </c>
      <c r="C115" s="170"/>
      <c r="D115" s="170"/>
      <c r="E115" s="170"/>
      <c r="F115" s="133" t="e">
        <f>IF(VLOOKUP(B115,#REF!,5,0)=0," ",VLOOKUP(B115,#REF!,5,0))</f>
        <v>#REF!</v>
      </c>
      <c r="G115" s="122" t="e">
        <f>VLOOKUP(B115,#REF!,6,0)</f>
        <v>#REF!</v>
      </c>
      <c r="H115" s="122" t="e">
        <f>VLOOKUP(B115,#REF!,7,0)</f>
        <v>#REF!</v>
      </c>
      <c r="I115" s="122" t="e">
        <f>VLOOKUP(B115,#REF!,8,0)</f>
        <v>#REF!</v>
      </c>
      <c r="J115" s="134"/>
      <c r="K115" s="134"/>
      <c r="L115" s="134"/>
      <c r="N115" s="134"/>
    </row>
    <row r="116" spans="1:14" s="122" customFormat="1" ht="12" customHeight="1">
      <c r="A116" s="132"/>
      <c r="B116" s="135"/>
      <c r="C116" s="171"/>
      <c r="D116" s="171"/>
      <c r="E116" s="171"/>
      <c r="F116" s="23" t="s">
        <v>101</v>
      </c>
      <c r="G116" s="122" t="e">
        <f>VLOOKUP(B116,#REF!,6,0)</f>
        <v>#REF!</v>
      </c>
      <c r="H116" s="122" t="e">
        <f>VLOOKUP(B116,#REF!,7,0)</f>
        <v>#REF!</v>
      </c>
      <c r="I116" s="122" t="e">
        <f>VLOOKUP(B116,#REF!,8,0)</f>
        <v>#REF!</v>
      </c>
      <c r="J116" s="134"/>
      <c r="K116" s="134"/>
      <c r="L116" s="134"/>
      <c r="N116" s="134"/>
    </row>
    <row r="117" spans="1:14" s="122" customFormat="1" ht="38.25">
      <c r="A117" s="132">
        <v>2</v>
      </c>
      <c r="B117" s="207" t="s">
        <v>102</v>
      </c>
      <c r="C117" s="170"/>
      <c r="D117" s="170"/>
      <c r="E117" s="170"/>
      <c r="F117" s="133" t="e">
        <f>IF(VLOOKUP(B117,#REF!,5,0)=0," ",VLOOKUP(B117,#REF!,5,0))</f>
        <v>#REF!</v>
      </c>
      <c r="G117" s="122" t="e">
        <f>VLOOKUP(B117,#REF!,6,0)</f>
        <v>#REF!</v>
      </c>
      <c r="H117" s="122" t="e">
        <f>VLOOKUP(B117,#REF!,7,0)</f>
        <v>#REF!</v>
      </c>
      <c r="I117" s="122" t="e">
        <f>VLOOKUP(B117,#REF!,8,0)</f>
        <v>#REF!</v>
      </c>
      <c r="J117" s="134"/>
      <c r="K117" s="134"/>
      <c r="L117" s="134"/>
      <c r="N117" s="134"/>
    </row>
    <row r="118" spans="1:14" s="122" customFormat="1" ht="45.75" customHeight="1">
      <c r="A118" s="132">
        <v>3</v>
      </c>
      <c r="B118" s="207" t="s">
        <v>103</v>
      </c>
      <c r="C118" s="170"/>
      <c r="D118" s="170"/>
      <c r="E118" s="170"/>
      <c r="F118" s="133" t="e">
        <f>IF(VLOOKUP(B118,#REF!,5,0)=0," ",VLOOKUP(B118,#REF!,5,0))</f>
        <v>#REF!</v>
      </c>
      <c r="G118" s="122" t="e">
        <f>VLOOKUP(B118,#REF!,6,0)</f>
        <v>#REF!</v>
      </c>
      <c r="H118" s="122" t="e">
        <f>VLOOKUP(B118,#REF!,7,0)</f>
        <v>#REF!</v>
      </c>
      <c r="I118" s="122" t="e">
        <f>VLOOKUP(B118,#REF!,8,0)</f>
        <v>#REF!</v>
      </c>
      <c r="J118" s="134"/>
      <c r="K118" s="134"/>
      <c r="L118" s="134"/>
      <c r="N118" s="134"/>
    </row>
    <row r="119" spans="1:14" s="122" customFormat="1" ht="12" customHeight="1">
      <c r="A119" s="132"/>
      <c r="B119" s="135"/>
      <c r="C119" s="171"/>
      <c r="D119" s="171"/>
      <c r="E119" s="171"/>
      <c r="F119" s="23"/>
      <c r="G119" s="122" t="e">
        <f>VLOOKUP(B119,#REF!,6,0)</f>
        <v>#REF!</v>
      </c>
      <c r="H119" s="122" t="e">
        <f>VLOOKUP(B119,#REF!,7,0)</f>
        <v>#REF!</v>
      </c>
      <c r="I119" s="122" t="e">
        <f>VLOOKUP(B119,#REF!,8,0)</f>
        <v>#REF!</v>
      </c>
      <c r="J119" s="134"/>
      <c r="K119" s="134"/>
      <c r="L119" s="134"/>
      <c r="N119" s="134"/>
    </row>
    <row r="120" spans="1:14" s="122" customFormat="1" ht="18.75">
      <c r="A120" s="572"/>
      <c r="B120" s="613" t="s">
        <v>104</v>
      </c>
      <c r="C120" s="614"/>
      <c r="D120" s="614"/>
      <c r="E120" s="614"/>
      <c r="F120" s="613"/>
      <c r="G120" s="122" t="e">
        <f>VLOOKUP(B120,#REF!,6,0)</f>
        <v>#REF!</v>
      </c>
      <c r="H120" s="122" t="e">
        <f>VLOOKUP(B120,#REF!,7,0)</f>
        <v>#REF!</v>
      </c>
      <c r="I120" s="122" t="e">
        <f>VLOOKUP(B120,#REF!,8,0)</f>
        <v>#REF!</v>
      </c>
      <c r="J120" s="134"/>
      <c r="K120" s="134"/>
      <c r="L120" s="134"/>
      <c r="N120" s="134"/>
    </row>
    <row r="121" spans="1:14" s="122" customFormat="1" ht="38.25">
      <c r="A121" s="132">
        <v>1</v>
      </c>
      <c r="B121" s="208" t="s">
        <v>105</v>
      </c>
      <c r="C121" s="170"/>
      <c r="D121" s="170"/>
      <c r="E121" s="170"/>
      <c r="F121" s="133" t="e">
        <f>IF(VLOOKUP(B121,#REF!,5,0)=0," ",VLOOKUP(B121,#REF!,5,0))</f>
        <v>#REF!</v>
      </c>
      <c r="G121" s="122" t="e">
        <f>VLOOKUP(B121,#REF!,6,0)</f>
        <v>#REF!</v>
      </c>
      <c r="H121" s="122" t="e">
        <f>VLOOKUP(B121,#REF!,7,0)</f>
        <v>#REF!</v>
      </c>
      <c r="I121" s="122" t="e">
        <f>VLOOKUP(B121,#REF!,8,0)</f>
        <v>#REF!</v>
      </c>
      <c r="J121" s="134"/>
      <c r="K121" s="134"/>
      <c r="L121" s="134"/>
      <c r="N121" s="134"/>
    </row>
    <row r="122" spans="1:14" s="122" customFormat="1" ht="25.5">
      <c r="A122" s="132">
        <v>2</v>
      </c>
      <c r="B122" s="208" t="s">
        <v>106</v>
      </c>
      <c r="C122" s="170"/>
      <c r="D122" s="170"/>
      <c r="E122" s="170"/>
      <c r="F122" s="133" t="e">
        <f>IF(VLOOKUP(B122,#REF!,5,0)=0," ",VLOOKUP(B122,#REF!,5,0))</f>
        <v>#REF!</v>
      </c>
      <c r="G122" s="122" t="e">
        <f>VLOOKUP(B122,#REF!,6,0)</f>
        <v>#REF!</v>
      </c>
      <c r="H122" s="122" t="e">
        <f>VLOOKUP(B122,#REF!,7,0)</f>
        <v>#REF!</v>
      </c>
      <c r="I122" s="122" t="e">
        <f>VLOOKUP(B122,#REF!,8,0)</f>
        <v>#REF!</v>
      </c>
      <c r="J122" s="134"/>
      <c r="K122" s="134"/>
      <c r="L122" s="134"/>
      <c r="N122" s="134"/>
    </row>
    <row r="123" spans="1:14" s="122" customFormat="1" ht="38.25">
      <c r="A123" s="132">
        <v>4</v>
      </c>
      <c r="B123" s="208" t="s">
        <v>107</v>
      </c>
      <c r="C123" s="170"/>
      <c r="D123" s="170"/>
      <c r="E123" s="170"/>
      <c r="F123" s="133" t="e">
        <f>IF(VLOOKUP(B123,#REF!,5,0)=0," ",VLOOKUP(B123,#REF!,5,0))</f>
        <v>#REF!</v>
      </c>
      <c r="G123" s="122" t="e">
        <f>VLOOKUP(B123,#REF!,6,0)</f>
        <v>#REF!</v>
      </c>
      <c r="H123" s="122" t="e">
        <f>VLOOKUP(B123,#REF!,7,0)</f>
        <v>#REF!</v>
      </c>
      <c r="I123" s="122" t="e">
        <f>VLOOKUP(B123,#REF!,8,0)</f>
        <v>#REF!</v>
      </c>
      <c r="J123" s="134"/>
      <c r="K123" s="134"/>
      <c r="L123" s="134"/>
      <c r="N123" s="134"/>
    </row>
    <row r="124" spans="1:14" s="122" customFormat="1" ht="11.25" customHeight="1">
      <c r="A124" s="132"/>
      <c r="B124" s="135"/>
      <c r="C124" s="211"/>
      <c r="D124" s="211"/>
      <c r="E124" s="211"/>
      <c r="F124" s="212"/>
      <c r="G124" s="122" t="e">
        <f>VLOOKUP(B124,#REF!,6,0)</f>
        <v>#REF!</v>
      </c>
      <c r="H124" s="122" t="e">
        <f>VLOOKUP(B124,#REF!,7,0)</f>
        <v>#REF!</v>
      </c>
      <c r="I124" s="122" t="e">
        <f>VLOOKUP(B124,#REF!,8,0)</f>
        <v>#REF!</v>
      </c>
      <c r="J124" s="134"/>
      <c r="K124" s="134"/>
      <c r="L124" s="134"/>
      <c r="N124" s="134"/>
    </row>
    <row r="125" spans="1:14" ht="20.25" customHeight="1">
      <c r="A125" s="151"/>
      <c r="B125" s="613" t="s">
        <v>108</v>
      </c>
      <c r="C125" s="614"/>
      <c r="D125" s="614"/>
      <c r="E125" s="614"/>
      <c r="F125" s="613"/>
      <c r="G125" s="122" t="e">
        <f>VLOOKUP(B125,#REF!,6,0)</f>
        <v>#REF!</v>
      </c>
      <c r="H125" s="122" t="e">
        <f>VLOOKUP(B125,#REF!,7,0)</f>
        <v>#REF!</v>
      </c>
      <c r="I125" s="122" t="e">
        <f>VLOOKUP(B125,#REF!,8,0)</f>
        <v>#REF!</v>
      </c>
      <c r="J125" s="134"/>
      <c r="K125" s="134"/>
      <c r="L125" s="134"/>
      <c r="M125" s="134"/>
      <c r="N125" s="134"/>
    </row>
    <row r="126" spans="1:14" ht="39" customHeight="1">
      <c r="A126" s="132">
        <v>1</v>
      </c>
      <c r="B126" s="208" t="s">
        <v>109</v>
      </c>
      <c r="C126" s="170"/>
      <c r="D126" s="170"/>
      <c r="E126" s="170"/>
      <c r="F126" s="133" t="e">
        <f>IF(VLOOKUP(B126,#REF!,5,0)=0," ",VLOOKUP(B126,#REF!,5,0))</f>
        <v>#REF!</v>
      </c>
      <c r="G126" s="122" t="e">
        <f>VLOOKUP(B126,#REF!,6,0)</f>
        <v>#REF!</v>
      </c>
      <c r="H126" s="122" t="e">
        <f>VLOOKUP(B126,#REF!,7,0)</f>
        <v>#REF!</v>
      </c>
      <c r="I126" s="122" t="e">
        <f>VLOOKUP(B126,#REF!,8,0)</f>
        <v>#REF!</v>
      </c>
    </row>
    <row r="127" spans="1:14" ht="11.25" customHeight="1">
      <c r="A127" s="152"/>
      <c r="B127" s="135"/>
      <c r="C127" s="171"/>
      <c r="D127" s="171"/>
      <c r="E127" s="171"/>
      <c r="F127" s="23" t="s">
        <v>110</v>
      </c>
      <c r="G127" s="122" t="e">
        <f>VLOOKUP(B127,#REF!,6,0)</f>
        <v>#REF!</v>
      </c>
      <c r="H127" s="122" t="e">
        <f>VLOOKUP(B127,#REF!,7,0)</f>
        <v>#REF!</v>
      </c>
      <c r="I127" s="122" t="e">
        <f>VLOOKUP(B127,#REF!,8,0)</f>
        <v>#REF!</v>
      </c>
    </row>
    <row r="128" spans="1:14">
      <c r="A128" s="122"/>
      <c r="B128" s="621" t="s">
        <v>111</v>
      </c>
      <c r="C128" s="622"/>
      <c r="D128" s="622"/>
      <c r="E128" s="622"/>
      <c r="F128" s="621"/>
      <c r="G128" s="122" t="e">
        <f>VLOOKUP(B128,#REF!,6,0)</f>
        <v>#REF!</v>
      </c>
      <c r="H128" s="122" t="e">
        <f>VLOOKUP(B128,#REF!,7,0)</f>
        <v>#REF!</v>
      </c>
      <c r="I128" s="122" t="e">
        <f>VLOOKUP(B128,#REF!,8,0)</f>
        <v>#REF!</v>
      </c>
    </row>
    <row r="129" spans="1:9" ht="76.5">
      <c r="A129" s="132">
        <v>1</v>
      </c>
      <c r="B129" s="208" t="s">
        <v>112</v>
      </c>
      <c r="C129" s="170"/>
      <c r="D129" s="170"/>
      <c r="E129" s="170"/>
      <c r="F129" s="133" t="e">
        <f>IF(#REF!=0," ",#REF!)</f>
        <v>#REF!</v>
      </c>
      <c r="G129" s="122" t="e">
        <f>VLOOKUP(B129,#REF!,6,0)</f>
        <v>#VALUE!</v>
      </c>
      <c r="H129" s="122" t="e">
        <f>VLOOKUP(B129,#REF!,7,0)</f>
        <v>#VALUE!</v>
      </c>
      <c r="I129" s="122" t="e">
        <f>VLOOKUP(B129,#REF!,8,0)</f>
        <v>#VALUE!</v>
      </c>
    </row>
    <row r="130" spans="1:9" ht="11.25" customHeight="1">
      <c r="A130" s="132"/>
      <c r="B130" s="135"/>
      <c r="C130" s="171"/>
      <c r="D130" s="171"/>
      <c r="E130" s="171"/>
      <c r="F130" s="23" t="s">
        <v>113</v>
      </c>
      <c r="G130" s="122" t="e">
        <f>VLOOKUP(B130,#REF!,6,0)</f>
        <v>#REF!</v>
      </c>
      <c r="H130" s="122" t="e">
        <f>VLOOKUP(B130,#REF!,7,0)</f>
        <v>#REF!</v>
      </c>
      <c r="I130" s="122" t="e">
        <f>VLOOKUP(B130,#REF!,8,0)</f>
        <v>#REF!</v>
      </c>
    </row>
    <row r="131" spans="1:9">
      <c r="A131" s="122"/>
      <c r="B131" s="623" t="s">
        <v>114</v>
      </c>
      <c r="C131" s="624"/>
      <c r="D131" s="624"/>
      <c r="E131" s="624"/>
      <c r="F131" s="623"/>
      <c r="G131" s="122" t="e">
        <f>VLOOKUP(B131,#REF!,6,0)</f>
        <v>#REF!</v>
      </c>
      <c r="H131" s="122" t="e">
        <f>VLOOKUP(B131,#REF!,7,0)</f>
        <v>#REF!</v>
      </c>
      <c r="I131" s="122" t="e">
        <f>VLOOKUP(B131,#REF!,8,0)</f>
        <v>#REF!</v>
      </c>
    </row>
    <row r="132" spans="1:9" ht="38.25">
      <c r="A132" s="132">
        <v>1</v>
      </c>
      <c r="B132" s="208" t="s">
        <v>115</v>
      </c>
      <c r="C132" s="170"/>
      <c r="D132" s="170"/>
      <c r="E132" s="170"/>
      <c r="F132" s="133" t="e">
        <f>IF(VLOOKUP(B132,#REF!,5,0)=0," ",VLOOKUP(B132,#REF!,5,0))</f>
        <v>#REF!</v>
      </c>
      <c r="G132" s="122" t="e">
        <f>VLOOKUP(B132,#REF!,6,0)</f>
        <v>#REF!</v>
      </c>
      <c r="H132" s="122" t="e">
        <f>VLOOKUP(B132,#REF!,7,0)</f>
        <v>#REF!</v>
      </c>
      <c r="I132" s="122" t="e">
        <f>VLOOKUP(B132,#REF!,8,0)</f>
        <v>#REF!</v>
      </c>
    </row>
    <row r="133" spans="1:9" ht="10.5" customHeight="1">
      <c r="A133" s="132"/>
      <c r="B133" s="135"/>
      <c r="C133" s="171"/>
      <c r="D133" s="171"/>
      <c r="E133" s="171"/>
      <c r="F133" s="23" t="s">
        <v>113</v>
      </c>
      <c r="G133" s="122" t="e">
        <f>VLOOKUP(B133,#REF!,6,0)</f>
        <v>#REF!</v>
      </c>
      <c r="H133" s="122" t="e">
        <f>VLOOKUP(B133,#REF!,7,0)</f>
        <v>#REF!</v>
      </c>
      <c r="I133" s="122" t="e">
        <f>VLOOKUP(B133,#REF!,8,0)</f>
        <v>#REF!</v>
      </c>
    </row>
    <row r="134" spans="1:9">
      <c r="A134" s="122"/>
      <c r="B134" s="617" t="s">
        <v>116</v>
      </c>
      <c r="C134" s="618"/>
      <c r="D134" s="618"/>
      <c r="E134" s="618"/>
      <c r="F134" s="617"/>
      <c r="G134" s="122" t="e">
        <f>VLOOKUP(B134,#REF!,6,0)</f>
        <v>#REF!</v>
      </c>
      <c r="H134" s="122" t="e">
        <f>VLOOKUP(B134,#REF!,7,0)</f>
        <v>#REF!</v>
      </c>
      <c r="I134" s="122" t="e">
        <f>VLOOKUP(B134,#REF!,8,0)</f>
        <v>#REF!</v>
      </c>
    </row>
    <row r="135" spans="1:9" ht="42.75" customHeight="1">
      <c r="A135" s="132">
        <v>3</v>
      </c>
      <c r="B135" s="207" t="s">
        <v>117</v>
      </c>
      <c r="C135" s="170"/>
      <c r="D135" s="170"/>
      <c r="E135" s="170"/>
      <c r="F135" s="133" t="e">
        <f>IF(VLOOKUP(B135,#REF!,5,0)=0," ",VLOOKUP(B135,#REF!,5,0))</f>
        <v>#REF!</v>
      </c>
      <c r="G135" s="122" t="e">
        <f>VLOOKUP(B135,#REF!,6,0)</f>
        <v>#REF!</v>
      </c>
      <c r="H135" s="122" t="e">
        <f>VLOOKUP(B135,#REF!,7,0)</f>
        <v>#REF!</v>
      </c>
      <c r="I135" s="122" t="e">
        <f>VLOOKUP(B135,#REF!,8,0)</f>
        <v>#REF!</v>
      </c>
    </row>
    <row r="136" spans="1:9" ht="11.25" customHeight="1">
      <c r="A136" s="132"/>
      <c r="B136" s="135"/>
      <c r="C136" s="171"/>
      <c r="D136" s="171"/>
      <c r="E136" s="171"/>
      <c r="F136" s="23" t="s">
        <v>118</v>
      </c>
      <c r="G136" s="122" t="e">
        <f>VLOOKUP(B136,#REF!,6,0)</f>
        <v>#REF!</v>
      </c>
      <c r="H136" s="122" t="e">
        <f>VLOOKUP(B136,#REF!,7,0)</f>
        <v>#REF!</v>
      </c>
      <c r="I136" s="122" t="e">
        <f>VLOOKUP(B136,#REF!,8,0)</f>
        <v>#REF!</v>
      </c>
    </row>
    <row r="137" spans="1:9" ht="38.25">
      <c r="A137" s="132">
        <v>6</v>
      </c>
      <c r="B137" s="208" t="s">
        <v>119</v>
      </c>
      <c r="C137" s="170"/>
      <c r="D137" s="170"/>
      <c r="E137" s="170"/>
      <c r="F137" s="133" t="e">
        <f>IF(VLOOKUP(B137,#REF!,5,0)=0," ",VLOOKUP(B137,#REF!,5,0))</f>
        <v>#REF!</v>
      </c>
      <c r="G137" s="122" t="e">
        <f>VLOOKUP(B137,#REF!,6,0)</f>
        <v>#REF!</v>
      </c>
      <c r="H137" s="122" t="e">
        <f>VLOOKUP(B137,#REF!,7,0)</f>
        <v>#REF!</v>
      </c>
      <c r="I137" s="122" t="e">
        <f>VLOOKUP(B137,#REF!,8,0)</f>
        <v>#REF!</v>
      </c>
    </row>
    <row r="138" spans="1:9" ht="25.5">
      <c r="A138" s="132">
        <v>8</v>
      </c>
      <c r="B138" s="207" t="s">
        <v>120</v>
      </c>
      <c r="C138" s="170"/>
      <c r="D138" s="170"/>
      <c r="E138" s="170"/>
      <c r="F138" s="133" t="e">
        <f>IF(VLOOKUP(B138,#REF!,5,0)=0," ",VLOOKUP(B138,#REF!,5,0))</f>
        <v>#REF!</v>
      </c>
      <c r="G138" s="122" t="e">
        <f>VLOOKUP(B138,#REF!,6,0)</f>
        <v>#REF!</v>
      </c>
      <c r="H138" s="122" t="e">
        <f>VLOOKUP(B138,#REF!,7,0)</f>
        <v>#REF!</v>
      </c>
      <c r="I138" s="122" t="e">
        <f>VLOOKUP(B138,#REF!,8,0)</f>
        <v>#REF!</v>
      </c>
    </row>
    <row r="139" spans="1:9">
      <c r="A139" s="132"/>
      <c r="B139" s="135"/>
      <c r="C139" s="171"/>
      <c r="D139" s="171"/>
      <c r="E139" s="171"/>
      <c r="F139" s="23" t="s">
        <v>118</v>
      </c>
      <c r="G139" s="122" t="e">
        <f>VLOOKUP(B139,#REF!,6,0)</f>
        <v>#REF!</v>
      </c>
      <c r="H139" s="122" t="e">
        <f>VLOOKUP(B139,#REF!,7,0)</f>
        <v>#REF!</v>
      </c>
      <c r="I139" s="122" t="e">
        <f>VLOOKUP(B139,#REF!,8,0)</f>
        <v>#REF!</v>
      </c>
    </row>
    <row r="140" spans="1:9" ht="67.5" customHeight="1">
      <c r="A140" s="132">
        <v>9</v>
      </c>
      <c r="B140" s="208" t="s">
        <v>121</v>
      </c>
      <c r="C140" s="170"/>
      <c r="D140" s="170"/>
      <c r="E140" s="170"/>
      <c r="F140" s="133" t="e">
        <f>IF(VLOOKUP(B140,#REF!,5,0)=0," ",VLOOKUP(B140,#REF!,5,0))</f>
        <v>#REF!</v>
      </c>
      <c r="G140" s="122" t="e">
        <f>VLOOKUP(B140,#REF!,6,0)</f>
        <v>#REF!</v>
      </c>
      <c r="H140" s="122" t="e">
        <f>VLOOKUP(B140,#REF!,7,0)</f>
        <v>#REF!</v>
      </c>
      <c r="I140" s="122" t="e">
        <f>VLOOKUP(B140,#REF!,8,0)</f>
        <v>#REF!</v>
      </c>
    </row>
    <row r="141" spans="1:9" ht="11.25" customHeight="1">
      <c r="A141" s="132"/>
      <c r="B141" s="135"/>
      <c r="C141" s="171"/>
      <c r="D141" s="171"/>
      <c r="E141" s="171"/>
      <c r="F141" s="23" t="s">
        <v>118</v>
      </c>
      <c r="G141" s="122" t="e">
        <f>VLOOKUP(B141,#REF!,6,0)</f>
        <v>#REF!</v>
      </c>
      <c r="H141" s="122" t="e">
        <f>VLOOKUP(B141,#REF!,7,0)</f>
        <v>#REF!</v>
      </c>
      <c r="I141" s="122" t="e">
        <f>VLOOKUP(B141,#REF!,8,0)</f>
        <v>#REF!</v>
      </c>
    </row>
    <row r="142" spans="1:9">
      <c r="A142" s="122"/>
      <c r="B142" s="613" t="s">
        <v>122</v>
      </c>
      <c r="C142" s="614"/>
      <c r="D142" s="614"/>
      <c r="E142" s="614"/>
      <c r="F142" s="613"/>
      <c r="G142" s="122" t="e">
        <f>VLOOKUP(B142,#REF!,6,0)</f>
        <v>#REF!</v>
      </c>
      <c r="H142" s="122" t="e">
        <f>VLOOKUP(B142,#REF!,7,0)</f>
        <v>#REF!</v>
      </c>
      <c r="I142" s="122" t="e">
        <f>VLOOKUP(B142,#REF!,8,0)</f>
        <v>#REF!</v>
      </c>
    </row>
    <row r="143" spans="1:9" ht="25.5">
      <c r="A143" s="132">
        <v>2</v>
      </c>
      <c r="B143" s="207" t="s">
        <v>123</v>
      </c>
      <c r="C143" s="170"/>
      <c r="D143" s="170"/>
      <c r="E143" s="170"/>
      <c r="F143" s="133" t="e">
        <f>IF(VLOOKUP(B143,#REF!,5,0)=0," ",VLOOKUP(B143,#REF!,5,0))</f>
        <v>#REF!</v>
      </c>
      <c r="G143" s="122" t="e">
        <f>VLOOKUP(B143,#REF!,6,0)</f>
        <v>#REF!</v>
      </c>
      <c r="H143" s="122" t="e">
        <f>VLOOKUP(B143,#REF!,7,0)</f>
        <v>#REF!</v>
      </c>
      <c r="I143" s="122" t="e">
        <f>VLOOKUP(B143,#REF!,8,0)</f>
        <v>#REF!</v>
      </c>
    </row>
    <row r="144" spans="1:9" ht="25.5">
      <c r="A144" s="132">
        <v>14</v>
      </c>
      <c r="B144" s="208" t="s">
        <v>124</v>
      </c>
      <c r="C144" s="170"/>
      <c r="D144" s="170"/>
      <c r="E144" s="170"/>
      <c r="F144" s="133" t="e">
        <f>IF(VLOOKUP(B144,#REF!,5,0)=0," ",VLOOKUP(B144,#REF!,5,0))</f>
        <v>#REF!</v>
      </c>
      <c r="G144" s="122" t="e">
        <f>VLOOKUP(B144,#REF!,6,0)</f>
        <v>#REF!</v>
      </c>
      <c r="H144" s="122" t="e">
        <f>VLOOKUP(B144,#REF!,7,0)</f>
        <v>#REF!</v>
      </c>
      <c r="I144" s="122" t="e">
        <f>VLOOKUP(B144,#REF!,8,0)</f>
        <v>#REF!</v>
      </c>
    </row>
    <row r="145" spans="1:10" ht="12.75" customHeight="1">
      <c r="A145" s="132"/>
      <c r="B145" s="135"/>
      <c r="C145" s="171"/>
      <c r="D145" s="171"/>
      <c r="E145" s="171"/>
      <c r="F145" s="23"/>
      <c r="G145" s="122" t="e">
        <f>VLOOKUP(B145,#REF!,6,0)</f>
        <v>#REF!</v>
      </c>
      <c r="H145" s="122" t="e">
        <f>VLOOKUP(B145,#REF!,7,0)</f>
        <v>#REF!</v>
      </c>
      <c r="I145" s="122" t="e">
        <f>VLOOKUP(B145,#REF!,8,0)</f>
        <v>#REF!</v>
      </c>
    </row>
    <row r="146" spans="1:10">
      <c r="A146" s="122"/>
      <c r="B146" s="613" t="s">
        <v>125</v>
      </c>
      <c r="C146" s="614"/>
      <c r="D146" s="614"/>
      <c r="E146" s="614"/>
      <c r="F146" s="613"/>
      <c r="G146" s="122" t="e">
        <f>VLOOKUP(B146,#REF!,6,0)</f>
        <v>#REF!</v>
      </c>
      <c r="H146" s="122" t="e">
        <f>VLOOKUP(B146,#REF!,7,0)</f>
        <v>#REF!</v>
      </c>
      <c r="I146" s="122" t="e">
        <f>VLOOKUP(B146,#REF!,8,0)</f>
        <v>#REF!</v>
      </c>
    </row>
    <row r="147" spans="1:10" ht="25.5">
      <c r="A147" s="132">
        <v>1</v>
      </c>
      <c r="B147" s="208" t="s">
        <v>126</v>
      </c>
      <c r="C147" s="170"/>
      <c r="D147" s="170"/>
      <c r="E147" s="170"/>
      <c r="F147" s="133" t="e">
        <f>IF(VLOOKUP(B147,#REF!,5,0)=0," ",VLOOKUP(B147,#REF!,5,0))</f>
        <v>#REF!</v>
      </c>
      <c r="G147" s="122" t="e">
        <f>VLOOKUP(B147,#REF!,6,0)</f>
        <v>#REF!</v>
      </c>
      <c r="H147" s="122" t="e">
        <f>VLOOKUP(B147,#REF!,7,0)</f>
        <v>#REF!</v>
      </c>
      <c r="I147" s="122" t="e">
        <f>VLOOKUP(B147,#REF!,8,0)</f>
        <v>#REF!</v>
      </c>
    </row>
    <row r="148" spans="1:10" ht="12" customHeight="1">
      <c r="A148" s="132"/>
      <c r="B148" s="135"/>
      <c r="C148" s="136"/>
      <c r="D148" s="136"/>
      <c r="E148" s="136"/>
      <c r="F148" s="23" t="s">
        <v>127</v>
      </c>
      <c r="G148" s="122" t="e">
        <f>VLOOKUP(B148,#REF!,6,0)</f>
        <v>#REF!</v>
      </c>
      <c r="H148" s="122" t="e">
        <f>VLOOKUP(B148,#REF!,7,0)</f>
        <v>#REF!</v>
      </c>
      <c r="I148" s="122" t="e">
        <f>VLOOKUP(B148,#REF!,8,0)</f>
        <v>#REF!</v>
      </c>
    </row>
    <row r="149" spans="1:10">
      <c r="A149" s="122"/>
      <c r="B149" s="613" t="s">
        <v>128</v>
      </c>
      <c r="C149" s="614"/>
      <c r="D149" s="614"/>
      <c r="E149" s="614"/>
      <c r="F149" s="613"/>
      <c r="G149" s="122"/>
      <c r="H149" s="122"/>
      <c r="I149" s="122"/>
    </row>
    <row r="150" spans="1:10" ht="63" customHeight="1">
      <c r="A150" s="132">
        <v>1</v>
      </c>
      <c r="B150" s="208" t="s">
        <v>129</v>
      </c>
      <c r="C150" s="170"/>
      <c r="D150" s="170"/>
      <c r="E150" s="170"/>
      <c r="F150" s="133"/>
      <c r="G150" s="122" t="b">
        <v>0</v>
      </c>
      <c r="H150" s="122" t="b">
        <v>0</v>
      </c>
      <c r="I150" s="122"/>
      <c r="J150" s="122"/>
    </row>
    <row r="151" spans="1:10" ht="51">
      <c r="A151" s="132">
        <v>2</v>
      </c>
      <c r="B151" s="208" t="s">
        <v>130</v>
      </c>
      <c r="C151" s="170"/>
      <c r="D151" s="170"/>
      <c r="E151" s="170"/>
      <c r="F151" s="133"/>
      <c r="G151" s="122" t="b">
        <v>0</v>
      </c>
      <c r="H151" s="122" t="b">
        <v>0</v>
      </c>
      <c r="I151" s="122"/>
      <c r="J151" s="122"/>
    </row>
    <row r="152" spans="1:10" ht="118.5" customHeight="1">
      <c r="A152" s="132">
        <v>3</v>
      </c>
      <c r="B152" s="208" t="s">
        <v>131</v>
      </c>
      <c r="C152" s="170"/>
      <c r="D152" s="170"/>
      <c r="E152" s="170"/>
      <c r="F152" s="133"/>
      <c r="G152" s="122" t="b">
        <v>0</v>
      </c>
      <c r="H152" s="122" t="b">
        <v>0</v>
      </c>
      <c r="I152" s="122"/>
      <c r="J152" s="122"/>
    </row>
    <row r="153" spans="1:10" ht="51">
      <c r="A153" s="132">
        <v>4</v>
      </c>
      <c r="B153" s="208" t="s">
        <v>132</v>
      </c>
      <c r="C153" s="170"/>
      <c r="D153" s="170"/>
      <c r="E153" s="170"/>
      <c r="F153" s="133"/>
      <c r="G153" s="122"/>
      <c r="H153" s="122" t="b">
        <v>0</v>
      </c>
      <c r="I153" s="122" t="b">
        <v>0</v>
      </c>
      <c r="J153" s="122"/>
    </row>
    <row r="154" spans="1:10">
      <c r="A154" s="132"/>
      <c r="B154" s="135"/>
      <c r="C154" s="171"/>
      <c r="D154" s="171"/>
      <c r="E154" s="171"/>
      <c r="F154" s="213" t="s">
        <v>133</v>
      </c>
      <c r="G154" s="122"/>
      <c r="H154" s="122"/>
      <c r="I154" s="122"/>
      <c r="J154" s="122"/>
    </row>
    <row r="155" spans="1:10">
      <c r="B155" s="126"/>
      <c r="C155" s="124"/>
      <c r="D155" s="124"/>
      <c r="E155" s="124"/>
      <c r="F155" s="122"/>
      <c r="G155" s="122"/>
      <c r="H155" s="122"/>
      <c r="I155" s="122"/>
    </row>
    <row r="156" spans="1:10">
      <c r="B156" s="126"/>
      <c r="C156" s="124"/>
      <c r="D156" s="124"/>
      <c r="E156" s="124"/>
      <c r="F156" s="122"/>
      <c r="G156" s="122"/>
      <c r="H156" s="122"/>
      <c r="I156" s="122"/>
    </row>
    <row r="157" spans="1:10">
      <c r="B157" s="126"/>
      <c r="C157" s="124"/>
      <c r="D157" s="124"/>
      <c r="E157" s="124"/>
      <c r="F157" s="122"/>
      <c r="G157" s="122"/>
      <c r="H157" s="122"/>
      <c r="I157" s="122"/>
    </row>
    <row r="158" spans="1:10">
      <c r="B158" s="126"/>
      <c r="C158" s="124"/>
      <c r="D158" s="124"/>
      <c r="E158" s="124"/>
      <c r="F158" s="122"/>
      <c r="G158" s="122"/>
      <c r="H158" s="122"/>
      <c r="I158" s="122"/>
    </row>
    <row r="159" spans="1:10">
      <c r="B159" s="126"/>
      <c r="C159" s="124"/>
      <c r="D159" s="124"/>
      <c r="E159" s="124"/>
      <c r="F159" s="122"/>
      <c r="G159" s="122"/>
      <c r="H159" s="122"/>
      <c r="I159" s="122"/>
    </row>
    <row r="160" spans="1:10">
      <c r="B160" s="126"/>
      <c r="C160" s="124"/>
      <c r="D160" s="124"/>
      <c r="E160" s="124"/>
      <c r="F160" s="122"/>
      <c r="G160" s="122"/>
      <c r="H160" s="122"/>
      <c r="I160" s="122"/>
    </row>
    <row r="161" spans="2:9">
      <c r="B161" s="126"/>
      <c r="C161" s="124"/>
      <c r="D161" s="124"/>
      <c r="E161" s="124"/>
      <c r="F161" s="122"/>
      <c r="G161" s="122"/>
      <c r="H161" s="122"/>
      <c r="I161" s="122"/>
    </row>
    <row r="162" spans="2:9">
      <c r="B162" s="126"/>
      <c r="C162" s="124"/>
      <c r="D162" s="124"/>
      <c r="E162" s="124"/>
      <c r="F162" s="122"/>
      <c r="G162" s="122"/>
      <c r="H162" s="122"/>
      <c r="I162" s="122"/>
    </row>
    <row r="163" spans="2:9">
      <c r="B163" s="126"/>
      <c r="C163" s="124"/>
      <c r="D163" s="124"/>
      <c r="E163" s="124"/>
      <c r="F163" s="122"/>
      <c r="G163" s="122"/>
      <c r="H163" s="122"/>
      <c r="I163" s="122"/>
    </row>
    <row r="164" spans="2:9">
      <c r="B164" s="126"/>
      <c r="C164" s="124"/>
      <c r="D164" s="124"/>
      <c r="E164" s="124"/>
      <c r="F164" s="122"/>
      <c r="G164" s="122"/>
      <c r="H164" s="122"/>
      <c r="I164" s="122"/>
    </row>
    <row r="165" spans="2:9">
      <c r="B165" s="126"/>
      <c r="C165" s="124"/>
      <c r="D165" s="124"/>
      <c r="E165" s="124"/>
      <c r="F165" s="122"/>
      <c r="G165" s="122"/>
      <c r="H165" s="122"/>
      <c r="I165" s="122"/>
    </row>
    <row r="166" spans="2:9">
      <c r="B166" s="126"/>
      <c r="C166" s="124"/>
      <c r="D166" s="124"/>
      <c r="E166" s="124"/>
      <c r="F166" s="122"/>
      <c r="G166" s="122"/>
      <c r="H166" s="122"/>
      <c r="I166" s="122"/>
    </row>
    <row r="167" spans="2:9">
      <c r="B167" s="126"/>
      <c r="C167" s="124"/>
      <c r="D167" s="124"/>
      <c r="E167" s="124"/>
      <c r="F167" s="122"/>
      <c r="G167" s="122"/>
      <c r="H167" s="122"/>
      <c r="I167" s="122"/>
    </row>
    <row r="168" spans="2:9">
      <c r="B168" s="126"/>
      <c r="C168" s="124"/>
      <c r="D168" s="124"/>
      <c r="E168" s="124"/>
      <c r="F168" s="122"/>
      <c r="G168" s="122"/>
      <c r="H168" s="122"/>
      <c r="I168" s="122"/>
    </row>
    <row r="169" spans="2:9">
      <c r="B169" s="126"/>
      <c r="C169" s="124"/>
      <c r="D169" s="124"/>
      <c r="E169" s="124"/>
      <c r="F169" s="122"/>
      <c r="G169" s="122"/>
      <c r="H169" s="122"/>
      <c r="I169" s="122"/>
    </row>
    <row r="170" spans="2:9">
      <c r="B170" s="126"/>
      <c r="C170" s="124"/>
      <c r="D170" s="124"/>
      <c r="E170" s="124"/>
      <c r="F170" s="122"/>
      <c r="G170" s="122"/>
      <c r="H170" s="122"/>
      <c r="I170" s="122"/>
    </row>
    <row r="171" spans="2:9">
      <c r="B171" s="126"/>
      <c r="C171" s="124"/>
      <c r="D171" s="124"/>
      <c r="E171" s="124"/>
      <c r="F171" s="122"/>
      <c r="G171" s="122"/>
      <c r="H171" s="122"/>
      <c r="I171" s="122"/>
    </row>
    <row r="172" spans="2:9">
      <c r="B172" s="126"/>
      <c r="C172" s="124"/>
      <c r="D172" s="124"/>
      <c r="E172" s="124"/>
      <c r="F172" s="122"/>
      <c r="G172" s="122"/>
      <c r="H172" s="122"/>
      <c r="I172" s="122"/>
    </row>
    <row r="173" spans="2:9">
      <c r="B173" s="126"/>
      <c r="C173" s="124"/>
      <c r="D173" s="124"/>
      <c r="E173" s="124"/>
      <c r="F173" s="122"/>
      <c r="G173" s="122"/>
      <c r="H173" s="122"/>
      <c r="I173" s="122"/>
    </row>
    <row r="174" spans="2:9">
      <c r="B174" s="126"/>
      <c r="C174" s="124"/>
      <c r="D174" s="124"/>
      <c r="E174" s="124"/>
      <c r="F174" s="122"/>
      <c r="G174" s="122"/>
      <c r="H174" s="122"/>
      <c r="I174" s="122"/>
    </row>
    <row r="175" spans="2:9">
      <c r="B175" s="126"/>
      <c r="C175" s="124"/>
      <c r="D175" s="124"/>
      <c r="E175" s="124"/>
      <c r="F175" s="122"/>
      <c r="G175" s="122"/>
      <c r="H175" s="122"/>
      <c r="I175" s="122"/>
    </row>
    <row r="176" spans="2:9">
      <c r="B176" s="126"/>
      <c r="C176" s="124"/>
      <c r="D176" s="124"/>
      <c r="E176" s="124"/>
      <c r="F176" s="122"/>
      <c r="G176" s="122"/>
      <c r="H176" s="122"/>
      <c r="I176" s="122"/>
    </row>
    <row r="177" spans="2:9">
      <c r="B177" s="126"/>
      <c r="C177" s="124"/>
      <c r="D177" s="124"/>
      <c r="E177" s="124"/>
      <c r="F177" s="122"/>
      <c r="G177" s="122"/>
      <c r="H177" s="122"/>
      <c r="I177" s="122"/>
    </row>
    <row r="178" spans="2:9">
      <c r="B178" s="126"/>
      <c r="C178" s="124"/>
      <c r="D178" s="124"/>
      <c r="E178" s="124"/>
      <c r="F178" s="122"/>
      <c r="G178" s="122"/>
      <c r="H178" s="122"/>
      <c r="I178" s="122"/>
    </row>
    <row r="179" spans="2:9">
      <c r="B179" s="126"/>
      <c r="C179" s="124"/>
      <c r="D179" s="124"/>
      <c r="E179" s="124"/>
      <c r="F179" s="122"/>
      <c r="G179" s="122"/>
      <c r="H179" s="122"/>
      <c r="I179" s="122"/>
    </row>
    <row r="180" spans="2:9">
      <c r="B180" s="126"/>
      <c r="C180" s="124"/>
      <c r="D180" s="124"/>
      <c r="E180" s="124"/>
      <c r="F180" s="122"/>
      <c r="G180" s="122"/>
      <c r="H180" s="122"/>
      <c r="I180" s="122"/>
    </row>
    <row r="181" spans="2:9">
      <c r="B181" s="126"/>
      <c r="C181" s="124"/>
      <c r="D181" s="124"/>
      <c r="E181" s="124"/>
      <c r="F181" s="122"/>
      <c r="G181" s="122"/>
      <c r="H181" s="122"/>
      <c r="I181" s="122"/>
    </row>
    <row r="182" spans="2:9">
      <c r="B182" s="126"/>
      <c r="C182" s="124"/>
      <c r="D182" s="124"/>
      <c r="E182" s="124"/>
      <c r="F182" s="122"/>
      <c r="G182" s="122"/>
      <c r="H182" s="122"/>
      <c r="I182" s="122"/>
    </row>
    <row r="183" spans="2:9">
      <c r="B183" s="126"/>
      <c r="C183" s="124"/>
      <c r="D183" s="124"/>
      <c r="E183" s="124"/>
      <c r="F183" s="122"/>
      <c r="G183" s="122"/>
      <c r="H183" s="122"/>
      <c r="I183" s="122"/>
    </row>
    <row r="184" spans="2:9">
      <c r="B184" s="126"/>
      <c r="C184" s="124"/>
      <c r="D184" s="124"/>
      <c r="E184" s="124"/>
      <c r="F184" s="122"/>
      <c r="G184" s="122"/>
      <c r="H184" s="122"/>
      <c r="I184" s="122"/>
    </row>
    <row r="185" spans="2:9">
      <c r="B185" s="126"/>
      <c r="C185" s="124"/>
      <c r="D185" s="124"/>
      <c r="E185" s="124"/>
      <c r="F185" s="122"/>
      <c r="G185" s="122"/>
      <c r="H185" s="122"/>
      <c r="I185" s="122"/>
    </row>
    <row r="186" spans="2:9">
      <c r="B186" s="126"/>
      <c r="C186" s="124"/>
      <c r="D186" s="124"/>
      <c r="E186" s="124"/>
      <c r="F186" s="122"/>
      <c r="G186" s="122"/>
      <c r="H186" s="122"/>
      <c r="I186" s="122"/>
    </row>
    <row r="187" spans="2:9">
      <c r="B187" s="126"/>
      <c r="C187" s="124"/>
      <c r="D187" s="124"/>
      <c r="E187" s="124"/>
      <c r="F187" s="122"/>
      <c r="G187" s="122"/>
      <c r="H187" s="122"/>
      <c r="I187" s="122"/>
    </row>
    <row r="188" spans="2:9">
      <c r="B188" s="126"/>
      <c r="C188" s="124"/>
      <c r="D188" s="124"/>
      <c r="E188" s="124"/>
      <c r="F188" s="122"/>
      <c r="G188" s="122"/>
      <c r="H188" s="122"/>
      <c r="I188" s="122"/>
    </row>
    <row r="189" spans="2:9">
      <c r="B189" s="126"/>
      <c r="C189" s="124"/>
      <c r="D189" s="124"/>
      <c r="E189" s="124"/>
      <c r="F189" s="122"/>
      <c r="G189" s="122"/>
      <c r="H189" s="122"/>
      <c r="I189" s="122"/>
    </row>
    <row r="190" spans="2:9">
      <c r="B190" s="126"/>
      <c r="C190" s="124"/>
      <c r="D190" s="124"/>
      <c r="E190" s="124"/>
      <c r="F190" s="122"/>
      <c r="G190" s="122"/>
      <c r="H190" s="122"/>
      <c r="I190" s="122"/>
    </row>
    <row r="191" spans="2:9">
      <c r="B191" s="126"/>
      <c r="C191" s="124"/>
      <c r="D191" s="124"/>
      <c r="E191" s="124"/>
      <c r="F191" s="122"/>
      <c r="G191" s="122"/>
      <c r="H191" s="122"/>
      <c r="I191" s="122"/>
    </row>
    <row r="192" spans="2:9">
      <c r="B192" s="126"/>
      <c r="C192" s="124"/>
      <c r="D192" s="124"/>
      <c r="E192" s="124"/>
      <c r="F192" s="122"/>
      <c r="G192" s="122"/>
      <c r="H192" s="122"/>
      <c r="I192" s="122"/>
    </row>
    <row r="193" spans="2:9">
      <c r="B193" s="126"/>
      <c r="C193" s="124"/>
      <c r="D193" s="124"/>
      <c r="E193" s="124"/>
      <c r="F193" s="122"/>
      <c r="G193" s="122"/>
      <c r="H193" s="122"/>
      <c r="I193" s="122"/>
    </row>
    <row r="194" spans="2:9">
      <c r="B194" s="126"/>
      <c r="C194" s="124"/>
      <c r="D194" s="124"/>
      <c r="E194" s="124"/>
      <c r="F194" s="122"/>
      <c r="G194" s="122"/>
      <c r="H194" s="122"/>
      <c r="I194" s="122"/>
    </row>
    <row r="195" spans="2:9">
      <c r="B195" s="126"/>
      <c r="C195" s="124"/>
      <c r="D195" s="124"/>
      <c r="E195" s="124"/>
      <c r="F195" s="122"/>
      <c r="G195" s="122"/>
      <c r="H195" s="122"/>
      <c r="I195" s="122"/>
    </row>
    <row r="196" spans="2:9">
      <c r="B196" s="126"/>
      <c r="C196" s="124"/>
      <c r="D196" s="124"/>
      <c r="E196" s="124"/>
      <c r="F196" s="122"/>
      <c r="G196" s="122"/>
      <c r="H196" s="122"/>
      <c r="I196" s="122"/>
    </row>
    <row r="197" spans="2:9">
      <c r="B197" s="126"/>
      <c r="C197" s="124"/>
      <c r="D197" s="124"/>
      <c r="E197" s="124"/>
      <c r="F197" s="122"/>
      <c r="G197" s="122"/>
      <c r="H197" s="122"/>
      <c r="I197" s="122"/>
    </row>
    <row r="198" spans="2:9">
      <c r="B198" s="126"/>
      <c r="C198" s="124"/>
      <c r="D198" s="124"/>
      <c r="E198" s="124"/>
      <c r="F198" s="122"/>
      <c r="G198" s="122"/>
      <c r="H198" s="122"/>
      <c r="I198" s="122"/>
    </row>
    <row r="199" spans="2:9">
      <c r="B199" s="126"/>
      <c r="C199" s="124"/>
      <c r="D199" s="124"/>
      <c r="E199" s="124"/>
      <c r="F199" s="122"/>
      <c r="G199" s="122"/>
      <c r="H199" s="122"/>
      <c r="I199" s="122"/>
    </row>
    <row r="200" spans="2:9">
      <c r="B200" s="126"/>
      <c r="C200" s="124"/>
      <c r="D200" s="124"/>
      <c r="E200" s="124"/>
      <c r="F200" s="122"/>
      <c r="G200" s="122"/>
      <c r="H200" s="122"/>
      <c r="I200" s="122"/>
    </row>
    <row r="201" spans="2:9">
      <c r="B201" s="126"/>
      <c r="C201" s="124"/>
      <c r="D201" s="124"/>
      <c r="E201" s="124"/>
      <c r="F201" s="122"/>
      <c r="G201" s="122"/>
      <c r="H201" s="122"/>
      <c r="I201" s="122"/>
    </row>
    <row r="202" spans="2:9">
      <c r="B202" s="126"/>
      <c r="C202" s="124"/>
      <c r="D202" s="124"/>
      <c r="E202" s="124"/>
      <c r="F202" s="122"/>
      <c r="G202" s="122"/>
      <c r="H202" s="122"/>
      <c r="I202" s="122"/>
    </row>
    <row r="203" spans="2:9">
      <c r="B203" s="126"/>
      <c r="C203" s="124"/>
      <c r="D203" s="124"/>
      <c r="E203" s="124"/>
      <c r="F203" s="122"/>
      <c r="G203" s="122"/>
      <c r="H203" s="122"/>
      <c r="I203" s="122"/>
    </row>
    <row r="204" spans="2:9">
      <c r="B204" s="126"/>
      <c r="C204" s="124"/>
      <c r="D204" s="124"/>
      <c r="E204" s="124"/>
      <c r="F204" s="122"/>
      <c r="G204" s="122"/>
      <c r="H204" s="122"/>
      <c r="I204" s="122"/>
    </row>
    <row r="205" spans="2:9">
      <c r="B205" s="126"/>
      <c r="C205" s="124"/>
      <c r="D205" s="124"/>
      <c r="E205" s="124"/>
      <c r="F205" s="122"/>
      <c r="G205" s="122"/>
      <c r="H205" s="122"/>
      <c r="I205" s="122"/>
    </row>
    <row r="206" spans="2:9">
      <c r="B206" s="126"/>
      <c r="C206" s="124"/>
      <c r="D206" s="124"/>
      <c r="E206" s="124"/>
      <c r="F206" s="122"/>
      <c r="G206" s="122"/>
      <c r="H206" s="122"/>
      <c r="I206" s="122"/>
    </row>
    <row r="207" spans="2:9">
      <c r="B207" s="126"/>
      <c r="C207" s="124"/>
      <c r="D207" s="124"/>
      <c r="E207" s="124"/>
      <c r="F207" s="122"/>
      <c r="G207" s="122"/>
      <c r="H207" s="122"/>
      <c r="I207" s="122"/>
    </row>
    <row r="208" spans="2:9">
      <c r="B208" s="126"/>
      <c r="C208" s="124"/>
      <c r="D208" s="124"/>
      <c r="E208" s="124"/>
      <c r="F208" s="122"/>
      <c r="G208" s="122"/>
      <c r="H208" s="122"/>
      <c r="I208" s="122"/>
    </row>
    <row r="209" spans="2:9">
      <c r="B209" s="126"/>
      <c r="C209" s="124"/>
      <c r="D209" s="124"/>
      <c r="E209" s="124"/>
      <c r="F209" s="122"/>
      <c r="G209" s="122"/>
      <c r="H209" s="122"/>
      <c r="I209" s="122"/>
    </row>
    <row r="210" spans="2:9">
      <c r="B210" s="126"/>
      <c r="C210" s="124"/>
      <c r="D210" s="124"/>
      <c r="E210" s="124"/>
      <c r="F210" s="122"/>
      <c r="G210" s="122"/>
      <c r="H210" s="122"/>
      <c r="I210" s="122"/>
    </row>
    <row r="211" spans="2:9">
      <c r="B211" s="126"/>
      <c r="C211" s="124"/>
      <c r="D211" s="124"/>
      <c r="E211" s="124"/>
      <c r="F211" s="122"/>
      <c r="G211" s="122"/>
      <c r="H211" s="122"/>
      <c r="I211" s="122"/>
    </row>
    <row r="212" spans="2:9">
      <c r="B212" s="126"/>
      <c r="C212" s="124"/>
      <c r="D212" s="124"/>
      <c r="E212" s="124"/>
      <c r="F212" s="122"/>
      <c r="G212" s="122"/>
      <c r="H212" s="122"/>
      <c r="I212" s="122"/>
    </row>
    <row r="213" spans="2:9">
      <c r="B213" s="126"/>
      <c r="C213" s="124"/>
      <c r="D213" s="124"/>
      <c r="E213" s="124"/>
      <c r="F213" s="122"/>
      <c r="G213" s="122"/>
      <c r="H213" s="122"/>
      <c r="I213" s="122"/>
    </row>
    <row r="214" spans="2:9">
      <c r="B214" s="126"/>
      <c r="C214" s="124"/>
      <c r="D214" s="124"/>
      <c r="E214" s="124"/>
      <c r="F214" s="122"/>
      <c r="G214" s="122"/>
      <c r="H214" s="122"/>
      <c r="I214" s="122"/>
    </row>
    <row r="215" spans="2:9">
      <c r="B215" s="126"/>
      <c r="C215" s="124"/>
      <c r="D215" s="124"/>
      <c r="E215" s="124"/>
      <c r="F215" s="122"/>
      <c r="G215" s="122"/>
      <c r="H215" s="122"/>
      <c r="I215" s="122"/>
    </row>
    <row r="216" spans="2:9">
      <c r="B216" s="126"/>
      <c r="C216" s="124"/>
      <c r="D216" s="124"/>
      <c r="E216" s="124"/>
      <c r="F216" s="122"/>
      <c r="G216" s="122"/>
      <c r="H216" s="122"/>
      <c r="I216" s="122"/>
    </row>
    <row r="217" spans="2:9">
      <c r="B217" s="126"/>
      <c r="C217" s="124"/>
      <c r="D217" s="124"/>
      <c r="E217" s="124"/>
      <c r="F217" s="122"/>
      <c r="G217" s="122"/>
      <c r="H217" s="122"/>
      <c r="I217" s="122"/>
    </row>
    <row r="218" spans="2:9">
      <c r="B218" s="126"/>
      <c r="C218" s="124"/>
      <c r="D218" s="124"/>
      <c r="E218" s="124"/>
      <c r="F218" s="122"/>
      <c r="G218" s="122"/>
      <c r="H218" s="122"/>
      <c r="I218" s="122"/>
    </row>
    <row r="219" spans="2:9">
      <c r="B219" s="126"/>
      <c r="C219" s="124"/>
      <c r="D219" s="124"/>
      <c r="E219" s="124"/>
      <c r="F219" s="122"/>
      <c r="G219" s="122"/>
      <c r="H219" s="122"/>
      <c r="I219" s="122"/>
    </row>
    <row r="220" spans="2:9">
      <c r="B220" s="126"/>
      <c r="C220" s="124"/>
      <c r="D220" s="124"/>
      <c r="E220" s="124"/>
      <c r="F220" s="122"/>
      <c r="G220" s="122"/>
      <c r="H220" s="122"/>
      <c r="I220" s="122"/>
    </row>
    <row r="221" spans="2:9">
      <c r="B221" s="126"/>
      <c r="C221" s="124"/>
      <c r="D221" s="124"/>
      <c r="E221" s="124"/>
      <c r="F221" s="122"/>
      <c r="G221" s="122"/>
      <c r="H221" s="122"/>
      <c r="I221" s="122"/>
    </row>
    <row r="222" spans="2:9">
      <c r="B222" s="126"/>
      <c r="C222" s="124"/>
      <c r="D222" s="124"/>
      <c r="E222" s="124"/>
      <c r="F222" s="122"/>
      <c r="G222" s="122"/>
      <c r="H222" s="122"/>
      <c r="I222" s="122"/>
    </row>
    <row r="223" spans="2:9">
      <c r="B223" s="126"/>
      <c r="C223" s="124"/>
      <c r="D223" s="124"/>
      <c r="E223" s="124"/>
      <c r="F223" s="122"/>
      <c r="G223" s="122"/>
      <c r="H223" s="122"/>
      <c r="I223" s="122"/>
    </row>
    <row r="224" spans="2:9">
      <c r="B224" s="126"/>
      <c r="C224" s="124"/>
      <c r="D224" s="124"/>
      <c r="E224" s="124"/>
      <c r="F224" s="122"/>
      <c r="G224" s="122"/>
      <c r="H224" s="122"/>
      <c r="I224" s="122"/>
    </row>
    <row r="225" spans="2:9">
      <c r="B225" s="126"/>
      <c r="C225" s="124"/>
      <c r="D225" s="124"/>
      <c r="E225" s="124"/>
      <c r="F225" s="122"/>
      <c r="G225" s="122"/>
      <c r="H225" s="122"/>
      <c r="I225" s="122"/>
    </row>
    <row r="226" spans="2:9">
      <c r="B226" s="126"/>
      <c r="C226" s="124"/>
      <c r="D226" s="124"/>
      <c r="E226" s="124"/>
      <c r="F226" s="122"/>
      <c r="G226" s="122"/>
      <c r="H226" s="122"/>
      <c r="I226" s="122"/>
    </row>
    <row r="227" spans="2:9">
      <c r="B227" s="126"/>
      <c r="C227" s="124"/>
      <c r="D227" s="124"/>
      <c r="E227" s="124"/>
      <c r="F227" s="122"/>
      <c r="G227" s="122"/>
      <c r="H227" s="122"/>
      <c r="I227" s="122"/>
    </row>
    <row r="228" spans="2:9">
      <c r="B228" s="126"/>
      <c r="C228" s="124"/>
      <c r="D228" s="124"/>
      <c r="E228" s="124"/>
      <c r="F228" s="122"/>
      <c r="G228" s="122"/>
      <c r="H228" s="122"/>
      <c r="I228" s="122"/>
    </row>
    <row r="229" spans="2:9">
      <c r="B229" s="126"/>
      <c r="C229" s="124"/>
      <c r="D229" s="124"/>
      <c r="E229" s="124"/>
      <c r="F229" s="122"/>
      <c r="G229" s="122"/>
      <c r="H229" s="122"/>
      <c r="I229" s="122"/>
    </row>
    <row r="230" spans="2:9">
      <c r="B230" s="126"/>
      <c r="C230" s="124"/>
      <c r="D230" s="124"/>
      <c r="E230" s="124"/>
      <c r="F230" s="122"/>
      <c r="G230" s="122"/>
      <c r="H230" s="122"/>
      <c r="I230" s="122"/>
    </row>
    <row r="231" spans="2:9">
      <c r="B231" s="126"/>
      <c r="C231" s="124"/>
      <c r="D231" s="124"/>
      <c r="E231" s="124"/>
      <c r="F231" s="122"/>
      <c r="G231" s="122"/>
      <c r="H231" s="122"/>
      <c r="I231" s="122"/>
    </row>
    <row r="232" spans="2:9">
      <c r="B232" s="126"/>
      <c r="C232" s="124"/>
      <c r="D232" s="124"/>
      <c r="E232" s="124"/>
      <c r="F232" s="122"/>
      <c r="G232" s="122"/>
      <c r="H232" s="122"/>
      <c r="I232" s="122"/>
    </row>
    <row r="233" spans="2:9">
      <c r="B233" s="126"/>
      <c r="C233" s="124"/>
      <c r="D233" s="124"/>
      <c r="E233" s="124"/>
      <c r="F233" s="122"/>
      <c r="G233" s="122"/>
      <c r="H233" s="122"/>
      <c r="I233" s="122"/>
    </row>
    <row r="234" spans="2:9">
      <c r="B234" s="126"/>
      <c r="C234" s="124"/>
      <c r="D234" s="124"/>
      <c r="E234" s="124"/>
      <c r="F234" s="122"/>
      <c r="G234" s="122"/>
      <c r="H234" s="122"/>
      <c r="I234" s="122"/>
    </row>
    <row r="235" spans="2:9">
      <c r="B235" s="126"/>
      <c r="C235" s="124"/>
      <c r="D235" s="124"/>
      <c r="E235" s="124"/>
      <c r="F235" s="122"/>
      <c r="G235" s="122"/>
      <c r="H235" s="122"/>
      <c r="I235" s="122"/>
    </row>
    <row r="236" spans="2:9">
      <c r="B236" s="126"/>
      <c r="C236" s="124"/>
      <c r="D236" s="124"/>
      <c r="E236" s="124"/>
      <c r="F236" s="122"/>
      <c r="G236" s="122"/>
      <c r="H236" s="122"/>
      <c r="I236" s="122"/>
    </row>
    <row r="237" spans="2:9">
      <c r="B237" s="126"/>
      <c r="C237" s="124"/>
      <c r="D237" s="124"/>
      <c r="E237" s="124"/>
      <c r="F237" s="122"/>
      <c r="G237" s="122"/>
      <c r="H237" s="122"/>
      <c r="I237" s="122"/>
    </row>
    <row r="238" spans="2:9">
      <c r="B238" s="126"/>
      <c r="C238" s="124"/>
      <c r="D238" s="124"/>
      <c r="E238" s="124"/>
      <c r="F238" s="122"/>
      <c r="G238" s="122"/>
      <c r="H238" s="122"/>
      <c r="I238" s="122"/>
    </row>
    <row r="239" spans="2:9">
      <c r="B239" s="126"/>
      <c r="C239" s="124"/>
      <c r="D239" s="124"/>
      <c r="E239" s="124"/>
      <c r="F239" s="122"/>
      <c r="G239" s="122"/>
      <c r="H239" s="122"/>
      <c r="I239" s="122"/>
    </row>
    <row r="240" spans="2:9">
      <c r="B240" s="126"/>
      <c r="C240" s="124"/>
      <c r="D240" s="124"/>
      <c r="E240" s="124"/>
      <c r="F240" s="122"/>
      <c r="G240" s="122"/>
      <c r="H240" s="122"/>
      <c r="I240" s="122"/>
    </row>
    <row r="241" spans="2:9">
      <c r="B241" s="126"/>
      <c r="C241" s="124"/>
      <c r="D241" s="124"/>
      <c r="E241" s="124"/>
      <c r="F241" s="122"/>
      <c r="G241" s="122"/>
      <c r="H241" s="122"/>
      <c r="I241" s="122"/>
    </row>
    <row r="242" spans="2:9">
      <c r="B242" s="126"/>
      <c r="C242" s="124"/>
      <c r="D242" s="124"/>
      <c r="E242" s="124"/>
      <c r="F242" s="122"/>
      <c r="G242" s="122"/>
      <c r="H242" s="122"/>
      <c r="I242" s="122"/>
    </row>
    <row r="243" spans="2:9">
      <c r="B243" s="126"/>
      <c r="C243" s="124"/>
      <c r="D243" s="124"/>
      <c r="E243" s="124"/>
      <c r="F243" s="122"/>
      <c r="G243" s="122"/>
      <c r="H243" s="122"/>
      <c r="I243" s="122"/>
    </row>
    <row r="244" spans="2:9">
      <c r="B244" s="126"/>
      <c r="C244" s="124"/>
      <c r="D244" s="124"/>
      <c r="E244" s="124"/>
      <c r="F244" s="122"/>
      <c r="G244" s="122"/>
      <c r="H244" s="122"/>
      <c r="I244" s="122"/>
    </row>
    <row r="245" spans="2:9">
      <c r="B245" s="126"/>
      <c r="C245" s="124"/>
      <c r="D245" s="124"/>
      <c r="E245" s="124"/>
      <c r="F245" s="122"/>
      <c r="G245" s="122"/>
      <c r="H245" s="122"/>
      <c r="I245" s="122"/>
    </row>
    <row r="246" spans="2:9">
      <c r="B246" s="126"/>
      <c r="C246" s="124"/>
      <c r="D246" s="124"/>
      <c r="E246" s="124"/>
      <c r="F246" s="122"/>
      <c r="G246" s="122"/>
      <c r="H246" s="122"/>
      <c r="I246" s="122"/>
    </row>
    <row r="247" spans="2:9">
      <c r="B247" s="126"/>
      <c r="C247" s="124"/>
      <c r="D247" s="124"/>
      <c r="E247" s="124"/>
      <c r="F247" s="122"/>
      <c r="G247" s="122"/>
      <c r="H247" s="122"/>
      <c r="I247" s="122"/>
    </row>
    <row r="248" spans="2:9">
      <c r="B248" s="126"/>
      <c r="C248" s="124"/>
      <c r="D248" s="124"/>
      <c r="E248" s="124"/>
      <c r="F248" s="122"/>
      <c r="G248" s="122"/>
      <c r="H248" s="122"/>
      <c r="I248" s="122"/>
    </row>
    <row r="249" spans="2:9">
      <c r="B249" s="126"/>
      <c r="C249" s="124"/>
      <c r="D249" s="124"/>
      <c r="E249" s="124"/>
      <c r="F249" s="122"/>
      <c r="G249" s="122"/>
      <c r="H249" s="122"/>
      <c r="I249" s="122"/>
    </row>
    <row r="250" spans="2:9">
      <c r="B250" s="126"/>
      <c r="C250" s="124"/>
      <c r="D250" s="124"/>
      <c r="E250" s="124"/>
      <c r="F250" s="122"/>
      <c r="G250" s="122"/>
      <c r="H250" s="122"/>
      <c r="I250" s="122"/>
    </row>
    <row r="251" spans="2:9">
      <c r="B251" s="126"/>
      <c r="C251" s="124"/>
      <c r="D251" s="124"/>
      <c r="E251" s="124"/>
      <c r="F251" s="122"/>
      <c r="G251" s="122"/>
      <c r="H251" s="122"/>
      <c r="I251" s="122"/>
    </row>
    <row r="252" spans="2:9">
      <c r="B252" s="126"/>
      <c r="C252" s="124"/>
      <c r="D252" s="124"/>
      <c r="E252" s="124"/>
      <c r="F252" s="122"/>
      <c r="G252" s="122"/>
      <c r="H252" s="122"/>
      <c r="I252" s="122"/>
    </row>
    <row r="253" spans="2:9">
      <c r="B253" s="126"/>
      <c r="C253" s="124"/>
      <c r="D253" s="124"/>
      <c r="E253" s="124"/>
      <c r="F253" s="122"/>
      <c r="G253" s="122"/>
      <c r="H253" s="122"/>
      <c r="I253" s="122"/>
    </row>
    <row r="254" spans="2:9">
      <c r="B254" s="126"/>
      <c r="C254" s="124"/>
      <c r="D254" s="124"/>
      <c r="E254" s="124"/>
      <c r="F254" s="122"/>
      <c r="G254" s="122"/>
      <c r="H254" s="122"/>
      <c r="I254" s="122"/>
    </row>
    <row r="255" spans="2:9">
      <c r="B255" s="126"/>
      <c r="C255" s="124"/>
      <c r="D255" s="124"/>
      <c r="E255" s="124"/>
      <c r="F255" s="122"/>
      <c r="G255" s="122"/>
      <c r="H255" s="122"/>
      <c r="I255" s="122"/>
    </row>
    <row r="256" spans="2:9">
      <c r="B256" s="126"/>
      <c r="C256" s="124"/>
      <c r="D256" s="124"/>
      <c r="E256" s="124"/>
      <c r="F256" s="122"/>
      <c r="G256" s="122"/>
      <c r="H256" s="122"/>
      <c r="I256" s="122"/>
    </row>
    <row r="257" spans="2:9">
      <c r="B257" s="126"/>
      <c r="C257" s="124"/>
      <c r="D257" s="124"/>
      <c r="E257" s="124"/>
      <c r="F257" s="122"/>
      <c r="G257" s="122"/>
      <c r="H257" s="122"/>
      <c r="I257" s="122"/>
    </row>
    <row r="258" spans="2:9">
      <c r="B258" s="126"/>
      <c r="C258" s="124"/>
      <c r="D258" s="124"/>
      <c r="E258" s="124"/>
      <c r="F258" s="122"/>
      <c r="G258" s="122"/>
      <c r="H258" s="122"/>
      <c r="I258" s="122"/>
    </row>
    <row r="259" spans="2:9">
      <c r="B259" s="126"/>
      <c r="C259" s="124"/>
      <c r="D259" s="124"/>
      <c r="E259" s="124"/>
      <c r="F259" s="122"/>
      <c r="G259" s="122"/>
      <c r="H259" s="122"/>
      <c r="I259" s="122"/>
    </row>
    <row r="260" spans="2:9">
      <c r="B260" s="126"/>
      <c r="C260" s="124"/>
      <c r="D260" s="124"/>
      <c r="E260" s="124"/>
      <c r="F260" s="122"/>
      <c r="G260" s="122"/>
      <c r="H260" s="122"/>
      <c r="I260" s="122"/>
    </row>
    <row r="261" spans="2:9">
      <c r="B261" s="126"/>
      <c r="C261" s="124"/>
      <c r="D261" s="124"/>
      <c r="E261" s="124"/>
      <c r="F261" s="122"/>
      <c r="G261" s="122"/>
      <c r="H261" s="122"/>
      <c r="I261" s="122"/>
    </row>
    <row r="262" spans="2:9">
      <c r="B262" s="126"/>
      <c r="C262" s="124"/>
      <c r="D262" s="124"/>
      <c r="E262" s="124"/>
      <c r="F262" s="122"/>
      <c r="G262" s="122"/>
      <c r="H262" s="122"/>
      <c r="I262" s="122"/>
    </row>
    <row r="263" spans="2:9">
      <c r="B263" s="126"/>
      <c r="C263" s="124"/>
      <c r="D263" s="124"/>
      <c r="E263" s="124"/>
      <c r="F263" s="122"/>
      <c r="G263" s="122"/>
      <c r="H263" s="122"/>
      <c r="I263" s="122"/>
    </row>
    <row r="264" spans="2:9">
      <c r="B264" s="126"/>
      <c r="C264" s="124"/>
      <c r="D264" s="124"/>
      <c r="E264" s="124"/>
      <c r="F264" s="122"/>
      <c r="G264" s="122"/>
      <c r="H264" s="122"/>
      <c r="I264" s="122"/>
    </row>
    <row r="265" spans="2:9">
      <c r="B265" s="126"/>
      <c r="C265" s="124"/>
      <c r="D265" s="124"/>
      <c r="E265" s="124"/>
      <c r="F265" s="122"/>
      <c r="G265" s="122"/>
      <c r="H265" s="122"/>
      <c r="I265" s="122"/>
    </row>
    <row r="266" spans="2:9">
      <c r="B266" s="126"/>
      <c r="C266" s="124"/>
      <c r="D266" s="124"/>
      <c r="E266" s="124"/>
      <c r="F266" s="122"/>
      <c r="G266" s="122"/>
      <c r="H266" s="122"/>
      <c r="I266" s="122"/>
    </row>
    <row r="267" spans="2:9">
      <c r="B267" s="126"/>
      <c r="C267" s="124"/>
      <c r="D267" s="124"/>
      <c r="E267" s="124"/>
      <c r="F267" s="122"/>
    </row>
    <row r="268" spans="2:9">
      <c r="B268" s="126"/>
      <c r="C268" s="124"/>
      <c r="D268" s="124"/>
      <c r="E268" s="124"/>
      <c r="F268" s="122"/>
    </row>
    <row r="269" spans="2:9">
      <c r="B269" s="126"/>
      <c r="C269" s="124"/>
      <c r="D269" s="124"/>
      <c r="E269" s="124"/>
      <c r="F269" s="122"/>
    </row>
    <row r="270" spans="2:9">
      <c r="B270" s="126"/>
      <c r="C270" s="124"/>
      <c r="D270" s="124"/>
      <c r="E270" s="124"/>
      <c r="F270" s="122"/>
    </row>
    <row r="271" spans="2:9">
      <c r="B271" s="126"/>
      <c r="C271" s="124"/>
      <c r="D271" s="124"/>
      <c r="E271" s="124"/>
      <c r="F271" s="122"/>
    </row>
    <row r="272" spans="2:9">
      <c r="B272" s="126"/>
      <c r="C272" s="124"/>
      <c r="D272" s="124"/>
      <c r="E272" s="124"/>
      <c r="F272" s="122"/>
    </row>
    <row r="273" spans="2:8">
      <c r="B273" s="126"/>
      <c r="C273" s="124"/>
      <c r="D273" s="124"/>
      <c r="E273" s="124"/>
      <c r="F273" s="122"/>
      <c r="G273" s="118" t="b">
        <v>1</v>
      </c>
      <c r="H273" s="118" t="b">
        <v>1</v>
      </c>
    </row>
    <row r="274" spans="2:8">
      <c r="B274" s="126"/>
      <c r="C274" s="124"/>
      <c r="D274" s="124"/>
      <c r="E274" s="124"/>
      <c r="F274" s="122"/>
    </row>
    <row r="275" spans="2:8">
      <c r="B275" s="126"/>
      <c r="C275" s="124"/>
      <c r="D275" s="124"/>
      <c r="E275" s="124"/>
      <c r="F275" s="122"/>
    </row>
    <row r="276" spans="2:8">
      <c r="B276" s="126"/>
      <c r="C276" s="124"/>
      <c r="D276" s="124"/>
      <c r="E276" s="124"/>
      <c r="F276" s="122"/>
    </row>
    <row r="277" spans="2:8">
      <c r="B277" s="126"/>
      <c r="C277" s="124"/>
      <c r="D277" s="124"/>
      <c r="E277" s="124"/>
      <c r="F277" s="122"/>
    </row>
    <row r="278" spans="2:8">
      <c r="B278" s="126"/>
      <c r="C278" s="124"/>
      <c r="D278" s="124"/>
      <c r="E278" s="124"/>
      <c r="F278" s="122"/>
    </row>
    <row r="279" spans="2:8">
      <c r="B279" s="126"/>
      <c r="C279" s="124"/>
      <c r="D279" s="124"/>
      <c r="E279" s="124"/>
      <c r="F279" s="122"/>
    </row>
    <row r="280" spans="2:8">
      <c r="B280" s="126"/>
      <c r="C280" s="124"/>
      <c r="D280" s="124"/>
      <c r="E280" s="124"/>
      <c r="F280" s="122"/>
    </row>
    <row r="281" spans="2:8">
      <c r="B281" s="126"/>
      <c r="C281" s="124"/>
      <c r="D281" s="124"/>
      <c r="E281" s="124"/>
      <c r="F281" s="122"/>
    </row>
    <row r="282" spans="2:8">
      <c r="B282" s="126"/>
      <c r="C282" s="124"/>
      <c r="D282" s="124"/>
      <c r="E282" s="124"/>
      <c r="F282" s="122"/>
    </row>
    <row r="283" spans="2:8">
      <c r="B283" s="126"/>
      <c r="C283" s="124"/>
      <c r="D283" s="124"/>
      <c r="E283" s="124"/>
      <c r="F283" s="122"/>
    </row>
    <row r="284" spans="2:8">
      <c r="B284" s="126"/>
      <c r="C284" s="124"/>
      <c r="D284" s="124"/>
      <c r="E284" s="124"/>
      <c r="F284" s="122"/>
    </row>
    <row r="285" spans="2:8">
      <c r="B285" s="126"/>
      <c r="C285" s="124"/>
      <c r="D285" s="124"/>
      <c r="E285" s="124"/>
      <c r="F285" s="122"/>
    </row>
  </sheetData>
  <mergeCells count="26">
    <mergeCell ref="B149:F149"/>
    <mergeCell ref="B146:F146"/>
    <mergeCell ref="B134:F134"/>
    <mergeCell ref="B142:F142"/>
    <mergeCell ref="A113:F113"/>
    <mergeCell ref="B114:F114"/>
    <mergeCell ref="B120:F120"/>
    <mergeCell ref="B125:F125"/>
    <mergeCell ref="B128:F128"/>
    <mergeCell ref="B131:F131"/>
    <mergeCell ref="B110:E110"/>
    <mergeCell ref="B81:F81"/>
    <mergeCell ref="B84:F84"/>
    <mergeCell ref="B44:F44"/>
    <mergeCell ref="B58:F58"/>
    <mergeCell ref="B87:F87"/>
    <mergeCell ref="B91:F91"/>
    <mergeCell ref="B96:F96"/>
    <mergeCell ref="B101:F101"/>
    <mergeCell ref="B105:F105"/>
    <mergeCell ref="B25:F25"/>
    <mergeCell ref="B1:F2"/>
    <mergeCell ref="B3:F4"/>
    <mergeCell ref="B5:F5"/>
    <mergeCell ref="B17:F17"/>
    <mergeCell ref="B19:F19"/>
  </mergeCells>
  <conditionalFormatting sqref="C22:E22 C28:E30 C32:E37 C39:E41 C48:E49 C52:E53 C59:E59 C66:E67 C70:E71 C74:E75 C85:E85 C88:E89 C92:E94 C97:E99 C102:E103 C106:E109 C115:E115 C117:E118 C135:E135 C137:E138 C140:E140 C143:E144">
    <cfRule type="containsText" dxfId="129" priority="73" stopIfTrue="1" operator="containsText" text="N/A">
      <formula>NOT(ISERROR(SEARCH("N/A",C22)))</formula>
    </cfRule>
    <cfRule type="containsText" dxfId="128" priority="74" stopIfTrue="1" operator="containsText" text="N">
      <formula>NOT(ISERROR(SEARCH("N",C22)))</formula>
    </cfRule>
    <cfRule type="containsText" dxfId="127" priority="75" stopIfTrue="1" operator="containsText" text="Y">
      <formula>NOT(ISERROR(SEARCH("Y",C22)))</formula>
    </cfRule>
  </conditionalFormatting>
  <conditionalFormatting sqref="C56:E57">
    <cfRule type="containsText" dxfId="126" priority="28" stopIfTrue="1" operator="containsText" text="N/A">
      <formula>NOT(ISERROR(SEARCH("N/A",C56)))</formula>
    </cfRule>
    <cfRule type="containsText" dxfId="125" priority="29" stopIfTrue="1" operator="containsText" text="N">
      <formula>NOT(ISERROR(SEARCH("N",C56)))</formula>
    </cfRule>
    <cfRule type="containsText" dxfId="124" priority="30" stopIfTrue="1" operator="containsText" text="Y">
      <formula>NOT(ISERROR(SEARCH("Y",C56)))</formula>
    </cfRule>
  </conditionalFormatting>
  <conditionalFormatting sqref="C61:E63">
    <cfRule type="containsText" dxfId="123" priority="25" stopIfTrue="1" operator="containsText" text="N/A">
      <formula>NOT(ISERROR(SEARCH("N/A",C61)))</formula>
    </cfRule>
    <cfRule type="containsText" dxfId="122" priority="26" stopIfTrue="1" operator="containsText" text="N">
      <formula>NOT(ISERROR(SEARCH("N",C61)))</formula>
    </cfRule>
    <cfRule type="containsText" dxfId="121" priority="27" stopIfTrue="1" operator="containsText" text="Y">
      <formula>NOT(ISERROR(SEARCH("Y",C61)))</formula>
    </cfRule>
  </conditionalFormatting>
  <conditionalFormatting sqref="C78:E79">
    <cfRule type="containsText" dxfId="120" priority="22" stopIfTrue="1" operator="containsText" text="N/A">
      <formula>NOT(ISERROR(SEARCH("N/A",C78)))</formula>
    </cfRule>
    <cfRule type="containsText" dxfId="119" priority="23" stopIfTrue="1" operator="containsText" text="N">
      <formula>NOT(ISERROR(SEARCH("N",C78)))</formula>
    </cfRule>
    <cfRule type="containsText" dxfId="118" priority="24" stopIfTrue="1" operator="containsText" text="Y">
      <formula>NOT(ISERROR(SEARCH("Y",C78)))</formula>
    </cfRule>
  </conditionalFormatting>
  <conditionalFormatting sqref="C121:E123">
    <cfRule type="containsText" dxfId="117" priority="16" stopIfTrue="1" operator="containsText" text="N/A">
      <formula>NOT(ISERROR(SEARCH("N/A",C121)))</formula>
    </cfRule>
    <cfRule type="containsText" dxfId="116" priority="17" stopIfTrue="1" operator="containsText" text="N">
      <formula>NOT(ISERROR(SEARCH("N",C121)))</formula>
    </cfRule>
    <cfRule type="containsText" dxfId="115" priority="18" stopIfTrue="1" operator="containsText" text="Y">
      <formula>NOT(ISERROR(SEARCH("Y",C121)))</formula>
    </cfRule>
  </conditionalFormatting>
  <conditionalFormatting sqref="C126:E126">
    <cfRule type="containsText" dxfId="114" priority="13" stopIfTrue="1" operator="containsText" text="N/A">
      <formula>NOT(ISERROR(SEARCH("N/A",C126)))</formula>
    </cfRule>
    <cfRule type="containsText" dxfId="113" priority="14" stopIfTrue="1" operator="containsText" text="N">
      <formula>NOT(ISERROR(SEARCH("N",C126)))</formula>
    </cfRule>
    <cfRule type="containsText" dxfId="112" priority="15" stopIfTrue="1" operator="containsText" text="Y">
      <formula>NOT(ISERROR(SEARCH("Y",C126)))</formula>
    </cfRule>
  </conditionalFormatting>
  <conditionalFormatting sqref="C129:E129">
    <cfRule type="containsText" dxfId="111" priority="10" stopIfTrue="1" operator="containsText" text="N/A">
      <formula>NOT(ISERROR(SEARCH("N/A",C129)))</formula>
    </cfRule>
    <cfRule type="containsText" dxfId="110" priority="11" stopIfTrue="1" operator="containsText" text="N">
      <formula>NOT(ISERROR(SEARCH("N",C129)))</formula>
    </cfRule>
    <cfRule type="containsText" dxfId="109" priority="12" stopIfTrue="1" operator="containsText" text="Y">
      <formula>NOT(ISERROR(SEARCH("Y",C129)))</formula>
    </cfRule>
  </conditionalFormatting>
  <conditionalFormatting sqref="C132:E132">
    <cfRule type="containsText" dxfId="108" priority="7" stopIfTrue="1" operator="containsText" text="N/A">
      <formula>NOT(ISERROR(SEARCH("N/A",C132)))</formula>
    </cfRule>
    <cfRule type="containsText" dxfId="107" priority="8" stopIfTrue="1" operator="containsText" text="N">
      <formula>NOT(ISERROR(SEARCH("N",C132)))</formula>
    </cfRule>
    <cfRule type="containsText" dxfId="106" priority="9" stopIfTrue="1" operator="containsText" text="Y">
      <formula>NOT(ISERROR(SEARCH("Y",C132)))</formula>
    </cfRule>
  </conditionalFormatting>
  <conditionalFormatting sqref="C147:E147">
    <cfRule type="containsText" dxfId="105" priority="4" stopIfTrue="1" operator="containsText" text="N/A">
      <formula>NOT(ISERROR(SEARCH("N/A",C147)))</formula>
    </cfRule>
    <cfRule type="containsText" dxfId="104" priority="5" stopIfTrue="1" operator="containsText" text="N">
      <formula>NOT(ISERROR(SEARCH("N",C147)))</formula>
    </cfRule>
    <cfRule type="containsText" dxfId="103" priority="6" stopIfTrue="1" operator="containsText" text="Y">
      <formula>NOT(ISERROR(SEARCH("Y",C147)))</formula>
    </cfRule>
  </conditionalFormatting>
  <conditionalFormatting sqref="C150:E153">
    <cfRule type="containsText" dxfId="102" priority="1" stopIfTrue="1" operator="containsText" text="N/A">
      <formula>NOT(ISERROR(SEARCH("N/A",#REF!)))</formula>
    </cfRule>
    <cfRule type="containsText" dxfId="101" priority="2" stopIfTrue="1" operator="containsText" text="N">
      <formula>NOT(ISERROR(SEARCH("N",#REF!)))</formula>
    </cfRule>
    <cfRule type="containsText" dxfId="100" priority="3" stopIfTrue="1" operator="containsText" text="Y">
      <formula>NOT(ISERROR(SEARCH("Y",#REF!)))</formula>
    </cfRule>
  </conditionalFormatting>
  <hyperlinks>
    <hyperlink ref="F90" r:id="rId1" display="Section 1.1 of the Annual Guidance- Add Link"/>
    <hyperlink ref="F86" r:id="rId2"/>
    <hyperlink ref="F139" r:id="rId3"/>
    <hyperlink ref="F136" r:id="rId4"/>
    <hyperlink ref="F141" r:id="rId5"/>
    <hyperlink ref="F133" r:id="rId6"/>
    <hyperlink ref="F130" r:id="rId7"/>
    <hyperlink ref="F148" r:id="rId8" display="WPN 01-7 &amp; 5.8 of the Annual Guidance"/>
    <hyperlink ref="F31" r:id="rId9" display="FOA ,10 CFR 600.223 &amp; Section III of the Application Instructions"/>
    <hyperlink ref="F38" r:id="rId10"/>
    <hyperlink ref="F42" r:id="rId11"/>
    <hyperlink ref="F50" r:id="rId12"/>
    <hyperlink ref="F54" r:id="rId13"/>
    <hyperlink ref="F64" r:id="rId14"/>
    <hyperlink ref="F68" r:id="rId15"/>
    <hyperlink ref="F72" r:id="rId16"/>
    <hyperlink ref="F95" r:id="rId17" display="Section 1.7 of the annual guidance &amp; IV.4 of Application Instructions"/>
    <hyperlink ref="F100" r:id="rId18"/>
    <hyperlink ref="F104" r:id="rId19"/>
    <hyperlink ref="F111" r:id="rId20"/>
    <hyperlink ref="F116" r:id="rId21"/>
  </hyperlinks>
  <pageMargins left="0.75" right="0.75" top="1" bottom="1" header="0.5" footer="0.5"/>
  <pageSetup scale="77" orientation="portrait" r:id="rId22"/>
  <headerFooter alignWithMargins="0">
    <oddHeader>&amp;C&amp;F</oddHeader>
    <oddFooter xml:space="preserve">&amp;L&amp;F&amp;RPage &amp;P
</oddFooter>
  </headerFooter>
  <rowBreaks count="2" manualBreakCount="2">
    <brk id="76" max="5" man="1"/>
    <brk id="104" max="5" man="1"/>
  </rowBreaks>
  <drawing r:id="rId23"/>
  <legacyDrawing r:id="rId24"/>
  <mc:AlternateContent xmlns:mc="http://schemas.openxmlformats.org/markup-compatibility/2006">
    <mc:Choice Requires="x14">
      <controls>
        <mc:AlternateContent xmlns:mc="http://schemas.openxmlformats.org/markup-compatibility/2006">
          <mc:Choice Requires="x14">
            <control shapeId="49153" r:id="rId25" name="checkbox_C20">
              <controlPr defaultSize="0" autoFill="0" autoLine="0" autoPict="0">
                <anchor moveWithCells="1">
                  <from>
                    <xdr:col>1</xdr:col>
                    <xdr:colOff>2962275</xdr:colOff>
                    <xdr:row>20</xdr:row>
                    <xdr:rowOff>180975</xdr:rowOff>
                  </from>
                  <to>
                    <xdr:col>3</xdr:col>
                    <xdr:colOff>0</xdr:colOff>
                    <xdr:row>22</xdr:row>
                    <xdr:rowOff>0</xdr:rowOff>
                  </to>
                </anchor>
              </controlPr>
            </control>
          </mc:Choice>
        </mc:AlternateContent>
        <mc:AlternateContent xmlns:mc="http://schemas.openxmlformats.org/markup-compatibility/2006">
          <mc:Choice Requires="x14">
            <control shapeId="49154" r:id="rId26" name="checkbox_C26">
              <controlPr defaultSize="0" autoFill="0" autoLine="0" autoPict="0">
                <anchor moveWithCells="1">
                  <from>
                    <xdr:col>1</xdr:col>
                    <xdr:colOff>2962275</xdr:colOff>
                    <xdr:row>27</xdr:row>
                    <xdr:rowOff>28575</xdr:rowOff>
                  </from>
                  <to>
                    <xdr:col>3</xdr:col>
                    <xdr:colOff>0</xdr:colOff>
                    <xdr:row>28</xdr:row>
                    <xdr:rowOff>0</xdr:rowOff>
                  </to>
                </anchor>
              </controlPr>
            </control>
          </mc:Choice>
        </mc:AlternateContent>
        <mc:AlternateContent xmlns:mc="http://schemas.openxmlformats.org/markup-compatibility/2006">
          <mc:Choice Requires="x14">
            <control shapeId="49155" r:id="rId27" name="checkbox_C27">
              <controlPr defaultSize="0" autoFill="0" autoLine="0" autoPict="0">
                <anchor moveWithCells="1">
                  <from>
                    <xdr:col>1</xdr:col>
                    <xdr:colOff>2962275</xdr:colOff>
                    <xdr:row>27</xdr:row>
                    <xdr:rowOff>914400</xdr:rowOff>
                  </from>
                  <to>
                    <xdr:col>3</xdr:col>
                    <xdr:colOff>0</xdr:colOff>
                    <xdr:row>29</xdr:row>
                    <xdr:rowOff>0</xdr:rowOff>
                  </to>
                </anchor>
              </controlPr>
            </control>
          </mc:Choice>
        </mc:AlternateContent>
        <mc:AlternateContent xmlns:mc="http://schemas.openxmlformats.org/markup-compatibility/2006">
          <mc:Choice Requires="x14">
            <control shapeId="49156" r:id="rId28" name="checkbox_C28">
              <controlPr defaultSize="0" autoFill="0" autoLine="0" autoPict="0">
                <anchor moveWithCells="1">
                  <from>
                    <xdr:col>1</xdr:col>
                    <xdr:colOff>2962275</xdr:colOff>
                    <xdr:row>28</xdr:row>
                    <xdr:rowOff>723900</xdr:rowOff>
                  </from>
                  <to>
                    <xdr:col>3</xdr:col>
                    <xdr:colOff>0</xdr:colOff>
                    <xdr:row>29</xdr:row>
                    <xdr:rowOff>1028700</xdr:rowOff>
                  </to>
                </anchor>
              </controlPr>
            </control>
          </mc:Choice>
        </mc:AlternateContent>
        <mc:AlternateContent xmlns:mc="http://schemas.openxmlformats.org/markup-compatibility/2006">
          <mc:Choice Requires="x14">
            <control shapeId="49158" r:id="rId29" name="checkbox_C31">
              <controlPr defaultSize="0" autoFill="0" autoLine="0" autoPict="0">
                <anchor moveWithCells="1">
                  <from>
                    <xdr:col>1</xdr:col>
                    <xdr:colOff>2962275</xdr:colOff>
                    <xdr:row>31</xdr:row>
                    <xdr:rowOff>0</xdr:rowOff>
                  </from>
                  <to>
                    <xdr:col>3</xdr:col>
                    <xdr:colOff>0</xdr:colOff>
                    <xdr:row>32</xdr:row>
                    <xdr:rowOff>190500</xdr:rowOff>
                  </to>
                </anchor>
              </controlPr>
            </control>
          </mc:Choice>
        </mc:AlternateContent>
        <mc:AlternateContent xmlns:mc="http://schemas.openxmlformats.org/markup-compatibility/2006">
          <mc:Choice Requires="x14">
            <control shapeId="49159" r:id="rId30" name="checkbox_C32">
              <controlPr defaultSize="0" autoFill="0" autoLine="0" autoPict="0">
                <anchor moveWithCells="1">
                  <from>
                    <xdr:col>1</xdr:col>
                    <xdr:colOff>2962275</xdr:colOff>
                    <xdr:row>31</xdr:row>
                    <xdr:rowOff>533400</xdr:rowOff>
                  </from>
                  <to>
                    <xdr:col>3</xdr:col>
                    <xdr:colOff>0</xdr:colOff>
                    <xdr:row>33</xdr:row>
                    <xdr:rowOff>0</xdr:rowOff>
                  </to>
                </anchor>
              </controlPr>
            </control>
          </mc:Choice>
        </mc:AlternateContent>
        <mc:AlternateContent xmlns:mc="http://schemas.openxmlformats.org/markup-compatibility/2006">
          <mc:Choice Requires="x14">
            <control shapeId="49160" r:id="rId31" name="checkbox_C33">
              <controlPr defaultSize="0" autoFill="0" autoLine="0" autoPict="0">
                <anchor moveWithCells="1">
                  <from>
                    <xdr:col>1</xdr:col>
                    <xdr:colOff>2962275</xdr:colOff>
                    <xdr:row>32</xdr:row>
                    <xdr:rowOff>1104900</xdr:rowOff>
                  </from>
                  <to>
                    <xdr:col>3</xdr:col>
                    <xdr:colOff>0</xdr:colOff>
                    <xdr:row>34</xdr:row>
                    <xdr:rowOff>0</xdr:rowOff>
                  </to>
                </anchor>
              </controlPr>
            </control>
          </mc:Choice>
        </mc:AlternateContent>
        <mc:AlternateContent xmlns:mc="http://schemas.openxmlformats.org/markup-compatibility/2006">
          <mc:Choice Requires="x14">
            <control shapeId="49161" r:id="rId32" name="checkbox_C34">
              <controlPr defaultSize="0" autoFill="0" autoLine="0" autoPict="0">
                <anchor moveWithCells="1">
                  <from>
                    <xdr:col>1</xdr:col>
                    <xdr:colOff>2962275</xdr:colOff>
                    <xdr:row>33</xdr:row>
                    <xdr:rowOff>342900</xdr:rowOff>
                  </from>
                  <to>
                    <xdr:col>3</xdr:col>
                    <xdr:colOff>0</xdr:colOff>
                    <xdr:row>35</xdr:row>
                    <xdr:rowOff>0</xdr:rowOff>
                  </to>
                </anchor>
              </controlPr>
            </control>
          </mc:Choice>
        </mc:AlternateContent>
        <mc:AlternateContent xmlns:mc="http://schemas.openxmlformats.org/markup-compatibility/2006">
          <mc:Choice Requires="x14">
            <control shapeId="49163" r:id="rId33" name="checkbox_C37">
              <controlPr defaultSize="0" autoFill="0" autoLine="0" autoPict="0">
                <anchor moveWithCells="1">
                  <from>
                    <xdr:col>1</xdr:col>
                    <xdr:colOff>2962275</xdr:colOff>
                    <xdr:row>37</xdr:row>
                    <xdr:rowOff>114300</xdr:rowOff>
                  </from>
                  <to>
                    <xdr:col>3</xdr:col>
                    <xdr:colOff>0</xdr:colOff>
                    <xdr:row>39</xdr:row>
                    <xdr:rowOff>0</xdr:rowOff>
                  </to>
                </anchor>
              </controlPr>
            </control>
          </mc:Choice>
        </mc:AlternateContent>
        <mc:AlternateContent xmlns:mc="http://schemas.openxmlformats.org/markup-compatibility/2006">
          <mc:Choice Requires="x14">
            <control shapeId="49164" r:id="rId34" name="checkbox_C38">
              <controlPr defaultSize="0" autoFill="0" autoLine="0" autoPict="0">
                <anchor moveWithCells="1">
                  <from>
                    <xdr:col>1</xdr:col>
                    <xdr:colOff>2962275</xdr:colOff>
                    <xdr:row>38</xdr:row>
                    <xdr:rowOff>1143000</xdr:rowOff>
                  </from>
                  <to>
                    <xdr:col>3</xdr:col>
                    <xdr:colOff>0</xdr:colOff>
                    <xdr:row>39</xdr:row>
                    <xdr:rowOff>523875</xdr:rowOff>
                  </to>
                </anchor>
              </controlPr>
            </control>
          </mc:Choice>
        </mc:AlternateContent>
        <mc:AlternateContent xmlns:mc="http://schemas.openxmlformats.org/markup-compatibility/2006">
          <mc:Choice Requires="x14">
            <control shapeId="49165" r:id="rId35" name="checkbox_C39">
              <controlPr defaultSize="0" autoFill="0" autoLine="0" autoPict="0">
                <anchor moveWithCells="1">
                  <from>
                    <xdr:col>1</xdr:col>
                    <xdr:colOff>2962275</xdr:colOff>
                    <xdr:row>39</xdr:row>
                    <xdr:rowOff>523875</xdr:rowOff>
                  </from>
                  <to>
                    <xdr:col>3</xdr:col>
                    <xdr:colOff>0</xdr:colOff>
                    <xdr:row>41</xdr:row>
                    <xdr:rowOff>0</xdr:rowOff>
                  </to>
                </anchor>
              </controlPr>
            </control>
          </mc:Choice>
        </mc:AlternateContent>
        <mc:AlternateContent xmlns:mc="http://schemas.openxmlformats.org/markup-compatibility/2006">
          <mc:Choice Requires="x14">
            <control shapeId="49166" r:id="rId36" name="checkbox_C46">
              <controlPr defaultSize="0" autoFill="0" autoLine="0" autoPict="0">
                <anchor moveWithCells="1">
                  <from>
                    <xdr:col>1</xdr:col>
                    <xdr:colOff>2962275</xdr:colOff>
                    <xdr:row>46</xdr:row>
                    <xdr:rowOff>142875</xdr:rowOff>
                  </from>
                  <to>
                    <xdr:col>3</xdr:col>
                    <xdr:colOff>0</xdr:colOff>
                    <xdr:row>48</xdr:row>
                    <xdr:rowOff>38100</xdr:rowOff>
                  </to>
                </anchor>
              </controlPr>
            </control>
          </mc:Choice>
        </mc:AlternateContent>
        <mc:AlternateContent xmlns:mc="http://schemas.openxmlformats.org/markup-compatibility/2006">
          <mc:Choice Requires="x14">
            <control shapeId="49167" r:id="rId37" name="checkbox_C47">
              <controlPr defaultSize="0" autoFill="0" autoLine="0" autoPict="0">
                <anchor moveWithCells="1">
                  <from>
                    <xdr:col>1</xdr:col>
                    <xdr:colOff>2962275</xdr:colOff>
                    <xdr:row>48</xdr:row>
                    <xdr:rowOff>0</xdr:rowOff>
                  </from>
                  <to>
                    <xdr:col>3</xdr:col>
                    <xdr:colOff>0</xdr:colOff>
                    <xdr:row>49</xdr:row>
                    <xdr:rowOff>28575</xdr:rowOff>
                  </to>
                </anchor>
              </controlPr>
            </control>
          </mc:Choice>
        </mc:AlternateContent>
        <mc:AlternateContent xmlns:mc="http://schemas.openxmlformats.org/markup-compatibility/2006">
          <mc:Choice Requires="x14">
            <control shapeId="49168" r:id="rId38" name="checkbox_C50">
              <controlPr defaultSize="0" autoFill="0" autoLine="0" autoPict="0">
                <anchor moveWithCells="1">
                  <from>
                    <xdr:col>1</xdr:col>
                    <xdr:colOff>2962275</xdr:colOff>
                    <xdr:row>50</xdr:row>
                    <xdr:rowOff>190500</xdr:rowOff>
                  </from>
                  <to>
                    <xdr:col>3</xdr:col>
                    <xdr:colOff>0</xdr:colOff>
                    <xdr:row>52</xdr:row>
                    <xdr:rowOff>0</xdr:rowOff>
                  </to>
                </anchor>
              </controlPr>
            </control>
          </mc:Choice>
        </mc:AlternateContent>
        <mc:AlternateContent xmlns:mc="http://schemas.openxmlformats.org/markup-compatibility/2006">
          <mc:Choice Requires="x14">
            <control shapeId="49169" r:id="rId39" name="checkbox_C51">
              <controlPr defaultSize="0" autoFill="0" autoLine="0" autoPict="0">
                <anchor moveWithCells="1">
                  <from>
                    <xdr:col>1</xdr:col>
                    <xdr:colOff>2962275</xdr:colOff>
                    <xdr:row>51</xdr:row>
                    <xdr:rowOff>342900</xdr:rowOff>
                  </from>
                  <to>
                    <xdr:col>3</xdr:col>
                    <xdr:colOff>0</xdr:colOff>
                    <xdr:row>52</xdr:row>
                    <xdr:rowOff>342900</xdr:rowOff>
                  </to>
                </anchor>
              </controlPr>
            </control>
          </mc:Choice>
        </mc:AlternateContent>
        <mc:AlternateContent xmlns:mc="http://schemas.openxmlformats.org/markup-compatibility/2006">
          <mc:Choice Requires="x14">
            <control shapeId="49170" r:id="rId40" name="checkbox_C54">
              <controlPr defaultSize="0" autoFill="0" autoLine="0" autoPict="0">
                <anchor moveWithCells="1">
                  <from>
                    <xdr:col>2</xdr:col>
                    <xdr:colOff>28575</xdr:colOff>
                    <xdr:row>55</xdr:row>
                    <xdr:rowOff>419100</xdr:rowOff>
                  </from>
                  <to>
                    <xdr:col>3</xdr:col>
                    <xdr:colOff>28575</xdr:colOff>
                    <xdr:row>57</xdr:row>
                    <xdr:rowOff>28575</xdr:rowOff>
                  </to>
                </anchor>
              </controlPr>
            </control>
          </mc:Choice>
        </mc:AlternateContent>
        <mc:AlternateContent xmlns:mc="http://schemas.openxmlformats.org/markup-compatibility/2006">
          <mc:Choice Requires="x14">
            <control shapeId="49171" r:id="rId41" name="checkbox_C56">
              <controlPr defaultSize="0" autoFill="0" autoLine="0" autoPict="0">
                <anchor moveWithCells="1">
                  <from>
                    <xdr:col>2</xdr:col>
                    <xdr:colOff>38100</xdr:colOff>
                    <xdr:row>58</xdr:row>
                    <xdr:rowOff>28575</xdr:rowOff>
                  </from>
                  <to>
                    <xdr:col>3</xdr:col>
                    <xdr:colOff>66675</xdr:colOff>
                    <xdr:row>59</xdr:row>
                    <xdr:rowOff>28575</xdr:rowOff>
                  </to>
                </anchor>
              </controlPr>
            </control>
          </mc:Choice>
        </mc:AlternateContent>
        <mc:AlternateContent xmlns:mc="http://schemas.openxmlformats.org/markup-compatibility/2006">
          <mc:Choice Requires="x14">
            <control shapeId="49173" r:id="rId42" name="checkbox_C59">
              <controlPr defaultSize="0" autoFill="0" autoLine="0" autoPict="0">
                <anchor moveWithCells="1">
                  <from>
                    <xdr:col>1</xdr:col>
                    <xdr:colOff>2962275</xdr:colOff>
                    <xdr:row>61</xdr:row>
                    <xdr:rowOff>0</xdr:rowOff>
                  </from>
                  <to>
                    <xdr:col>3</xdr:col>
                    <xdr:colOff>0</xdr:colOff>
                    <xdr:row>62</xdr:row>
                    <xdr:rowOff>0</xdr:rowOff>
                  </to>
                </anchor>
              </controlPr>
            </control>
          </mc:Choice>
        </mc:AlternateContent>
        <mc:AlternateContent xmlns:mc="http://schemas.openxmlformats.org/markup-compatibility/2006">
          <mc:Choice Requires="x14">
            <control shapeId="49174" r:id="rId43" name="checkbox_C62">
              <controlPr defaultSize="0" autoFill="0" autoLine="0" autoPict="0">
                <anchor moveWithCells="1">
                  <from>
                    <xdr:col>1</xdr:col>
                    <xdr:colOff>2962275</xdr:colOff>
                    <xdr:row>64</xdr:row>
                    <xdr:rowOff>180975</xdr:rowOff>
                  </from>
                  <to>
                    <xdr:col>3</xdr:col>
                    <xdr:colOff>0</xdr:colOff>
                    <xdr:row>66</xdr:row>
                    <xdr:rowOff>0</xdr:rowOff>
                  </to>
                </anchor>
              </controlPr>
            </control>
          </mc:Choice>
        </mc:AlternateContent>
        <mc:AlternateContent xmlns:mc="http://schemas.openxmlformats.org/markup-compatibility/2006">
          <mc:Choice Requires="x14">
            <control shapeId="49175" r:id="rId44" name="checkbox_C63">
              <controlPr defaultSize="0" autoFill="0" autoLine="0" autoPict="0">
                <anchor moveWithCells="1">
                  <from>
                    <xdr:col>1</xdr:col>
                    <xdr:colOff>2962275</xdr:colOff>
                    <xdr:row>65</xdr:row>
                    <xdr:rowOff>333375</xdr:rowOff>
                  </from>
                  <to>
                    <xdr:col>3</xdr:col>
                    <xdr:colOff>0</xdr:colOff>
                    <xdr:row>67</xdr:row>
                    <xdr:rowOff>0</xdr:rowOff>
                  </to>
                </anchor>
              </controlPr>
            </control>
          </mc:Choice>
        </mc:AlternateContent>
        <mc:AlternateContent xmlns:mc="http://schemas.openxmlformats.org/markup-compatibility/2006">
          <mc:Choice Requires="x14">
            <control shapeId="49176" r:id="rId45" name="checkbox_C66">
              <controlPr defaultSize="0" autoFill="0" autoLine="0" autoPict="0">
                <anchor moveWithCells="1">
                  <from>
                    <xdr:col>1</xdr:col>
                    <xdr:colOff>2962275</xdr:colOff>
                    <xdr:row>68</xdr:row>
                    <xdr:rowOff>180975</xdr:rowOff>
                  </from>
                  <to>
                    <xdr:col>3</xdr:col>
                    <xdr:colOff>0</xdr:colOff>
                    <xdr:row>70</xdr:row>
                    <xdr:rowOff>0</xdr:rowOff>
                  </to>
                </anchor>
              </controlPr>
            </control>
          </mc:Choice>
        </mc:AlternateContent>
        <mc:AlternateContent xmlns:mc="http://schemas.openxmlformats.org/markup-compatibility/2006">
          <mc:Choice Requires="x14">
            <control shapeId="49177" r:id="rId46" name="checkbox_C67">
              <controlPr defaultSize="0" autoFill="0" autoLine="0" autoPict="0">
                <anchor moveWithCells="1">
                  <from>
                    <xdr:col>1</xdr:col>
                    <xdr:colOff>2962275</xdr:colOff>
                    <xdr:row>69</xdr:row>
                    <xdr:rowOff>333375</xdr:rowOff>
                  </from>
                  <to>
                    <xdr:col>3</xdr:col>
                    <xdr:colOff>0</xdr:colOff>
                    <xdr:row>71</xdr:row>
                    <xdr:rowOff>0</xdr:rowOff>
                  </to>
                </anchor>
              </controlPr>
            </control>
          </mc:Choice>
        </mc:AlternateContent>
        <mc:AlternateContent xmlns:mc="http://schemas.openxmlformats.org/markup-compatibility/2006">
          <mc:Choice Requires="x14">
            <control shapeId="49179" r:id="rId47" name="checkbox_C71">
              <controlPr defaultSize="0" autoFill="0" autoLine="0" autoPict="0">
                <anchor moveWithCells="1">
                  <from>
                    <xdr:col>1</xdr:col>
                    <xdr:colOff>2962275</xdr:colOff>
                    <xdr:row>72</xdr:row>
                    <xdr:rowOff>180975</xdr:rowOff>
                  </from>
                  <to>
                    <xdr:col>3</xdr:col>
                    <xdr:colOff>0</xdr:colOff>
                    <xdr:row>74</xdr:row>
                    <xdr:rowOff>0</xdr:rowOff>
                  </to>
                </anchor>
              </controlPr>
            </control>
          </mc:Choice>
        </mc:AlternateContent>
        <mc:AlternateContent xmlns:mc="http://schemas.openxmlformats.org/markup-compatibility/2006">
          <mc:Choice Requires="x14">
            <control shapeId="49180" r:id="rId48" name="checkbox_C72">
              <controlPr defaultSize="0" autoFill="0" autoLine="0" autoPict="0">
                <anchor moveWithCells="1">
                  <from>
                    <xdr:col>1</xdr:col>
                    <xdr:colOff>2962275</xdr:colOff>
                    <xdr:row>73</xdr:row>
                    <xdr:rowOff>304800</xdr:rowOff>
                  </from>
                  <to>
                    <xdr:col>3</xdr:col>
                    <xdr:colOff>0</xdr:colOff>
                    <xdr:row>75</xdr:row>
                    <xdr:rowOff>38100</xdr:rowOff>
                  </to>
                </anchor>
              </controlPr>
            </control>
          </mc:Choice>
        </mc:AlternateContent>
        <mc:AlternateContent xmlns:mc="http://schemas.openxmlformats.org/markup-compatibility/2006">
          <mc:Choice Requires="x14">
            <control shapeId="49183" r:id="rId49" name="checkbox_D20">
              <controlPr defaultSize="0" autoFill="0" autoLine="0" autoPict="0">
                <anchor moveWithCells="1">
                  <from>
                    <xdr:col>3</xdr:col>
                    <xdr:colOff>0</xdr:colOff>
                    <xdr:row>20</xdr:row>
                    <xdr:rowOff>180975</xdr:rowOff>
                  </from>
                  <to>
                    <xdr:col>4</xdr:col>
                    <xdr:colOff>0</xdr:colOff>
                    <xdr:row>22</xdr:row>
                    <xdr:rowOff>0</xdr:rowOff>
                  </to>
                </anchor>
              </controlPr>
            </control>
          </mc:Choice>
        </mc:AlternateContent>
        <mc:AlternateContent xmlns:mc="http://schemas.openxmlformats.org/markup-compatibility/2006">
          <mc:Choice Requires="x14">
            <control shapeId="49184" r:id="rId50" name="checkbox_D26">
              <controlPr defaultSize="0" autoFill="0" autoLine="0" autoPict="0">
                <anchor moveWithCells="1">
                  <from>
                    <xdr:col>3</xdr:col>
                    <xdr:colOff>0</xdr:colOff>
                    <xdr:row>26</xdr:row>
                    <xdr:rowOff>152400</xdr:rowOff>
                  </from>
                  <to>
                    <xdr:col>4</xdr:col>
                    <xdr:colOff>0</xdr:colOff>
                    <xdr:row>28</xdr:row>
                    <xdr:rowOff>0</xdr:rowOff>
                  </to>
                </anchor>
              </controlPr>
            </control>
          </mc:Choice>
        </mc:AlternateContent>
        <mc:AlternateContent xmlns:mc="http://schemas.openxmlformats.org/markup-compatibility/2006">
          <mc:Choice Requires="x14">
            <control shapeId="49185" r:id="rId51" name="checkbox_D27">
              <controlPr defaultSize="0" autoFill="0" autoLine="0" autoPict="0">
                <anchor moveWithCells="1">
                  <from>
                    <xdr:col>3</xdr:col>
                    <xdr:colOff>0</xdr:colOff>
                    <xdr:row>27</xdr:row>
                    <xdr:rowOff>914400</xdr:rowOff>
                  </from>
                  <to>
                    <xdr:col>4</xdr:col>
                    <xdr:colOff>0</xdr:colOff>
                    <xdr:row>29</xdr:row>
                    <xdr:rowOff>0</xdr:rowOff>
                  </to>
                </anchor>
              </controlPr>
            </control>
          </mc:Choice>
        </mc:AlternateContent>
        <mc:AlternateContent xmlns:mc="http://schemas.openxmlformats.org/markup-compatibility/2006">
          <mc:Choice Requires="x14">
            <control shapeId="49186" r:id="rId52" name="checkbox_D28">
              <controlPr defaultSize="0" autoFill="0" autoLine="0" autoPict="0">
                <anchor moveWithCells="1">
                  <from>
                    <xdr:col>3</xdr:col>
                    <xdr:colOff>0</xdr:colOff>
                    <xdr:row>28</xdr:row>
                    <xdr:rowOff>723900</xdr:rowOff>
                  </from>
                  <to>
                    <xdr:col>4</xdr:col>
                    <xdr:colOff>0</xdr:colOff>
                    <xdr:row>29</xdr:row>
                    <xdr:rowOff>1028700</xdr:rowOff>
                  </to>
                </anchor>
              </controlPr>
            </control>
          </mc:Choice>
        </mc:AlternateContent>
        <mc:AlternateContent xmlns:mc="http://schemas.openxmlformats.org/markup-compatibility/2006">
          <mc:Choice Requires="x14">
            <control shapeId="49188" r:id="rId53" name="checkbox_D31">
              <controlPr defaultSize="0" autoFill="0" autoLine="0" autoPict="0">
                <anchor moveWithCells="1">
                  <from>
                    <xdr:col>3</xdr:col>
                    <xdr:colOff>0</xdr:colOff>
                    <xdr:row>31</xdr:row>
                    <xdr:rowOff>0</xdr:rowOff>
                  </from>
                  <to>
                    <xdr:col>4</xdr:col>
                    <xdr:colOff>0</xdr:colOff>
                    <xdr:row>32</xdr:row>
                    <xdr:rowOff>190500</xdr:rowOff>
                  </to>
                </anchor>
              </controlPr>
            </control>
          </mc:Choice>
        </mc:AlternateContent>
        <mc:AlternateContent xmlns:mc="http://schemas.openxmlformats.org/markup-compatibility/2006">
          <mc:Choice Requires="x14">
            <control shapeId="49189" r:id="rId54" name="checkbox_D32">
              <controlPr defaultSize="0" autoFill="0" autoLine="0" autoPict="0">
                <anchor moveWithCells="1">
                  <from>
                    <xdr:col>3</xdr:col>
                    <xdr:colOff>0</xdr:colOff>
                    <xdr:row>31</xdr:row>
                    <xdr:rowOff>533400</xdr:rowOff>
                  </from>
                  <to>
                    <xdr:col>4</xdr:col>
                    <xdr:colOff>0</xdr:colOff>
                    <xdr:row>33</xdr:row>
                    <xdr:rowOff>0</xdr:rowOff>
                  </to>
                </anchor>
              </controlPr>
            </control>
          </mc:Choice>
        </mc:AlternateContent>
        <mc:AlternateContent xmlns:mc="http://schemas.openxmlformats.org/markup-compatibility/2006">
          <mc:Choice Requires="x14">
            <control shapeId="49190" r:id="rId55" name="checkbox_D33">
              <controlPr defaultSize="0" autoFill="0" autoLine="0" autoPict="0">
                <anchor moveWithCells="1">
                  <from>
                    <xdr:col>3</xdr:col>
                    <xdr:colOff>0</xdr:colOff>
                    <xdr:row>32</xdr:row>
                    <xdr:rowOff>1104900</xdr:rowOff>
                  </from>
                  <to>
                    <xdr:col>4</xdr:col>
                    <xdr:colOff>0</xdr:colOff>
                    <xdr:row>34</xdr:row>
                    <xdr:rowOff>0</xdr:rowOff>
                  </to>
                </anchor>
              </controlPr>
            </control>
          </mc:Choice>
        </mc:AlternateContent>
        <mc:AlternateContent xmlns:mc="http://schemas.openxmlformats.org/markup-compatibility/2006">
          <mc:Choice Requires="x14">
            <control shapeId="49191" r:id="rId56" name="checkbox_D34">
              <controlPr defaultSize="0" autoFill="0" autoLine="0" autoPict="0">
                <anchor moveWithCells="1">
                  <from>
                    <xdr:col>3</xdr:col>
                    <xdr:colOff>0</xdr:colOff>
                    <xdr:row>33</xdr:row>
                    <xdr:rowOff>342900</xdr:rowOff>
                  </from>
                  <to>
                    <xdr:col>4</xdr:col>
                    <xdr:colOff>0</xdr:colOff>
                    <xdr:row>35</xdr:row>
                    <xdr:rowOff>0</xdr:rowOff>
                  </to>
                </anchor>
              </controlPr>
            </control>
          </mc:Choice>
        </mc:AlternateContent>
        <mc:AlternateContent xmlns:mc="http://schemas.openxmlformats.org/markup-compatibility/2006">
          <mc:Choice Requires="x14">
            <control shapeId="49192" r:id="rId57" name="checkbox_D35">
              <controlPr defaultSize="0" autoFill="0" autoLine="0" autoPict="0">
                <anchor moveWithCells="1">
                  <from>
                    <xdr:col>3</xdr:col>
                    <xdr:colOff>0</xdr:colOff>
                    <xdr:row>35</xdr:row>
                    <xdr:rowOff>561975</xdr:rowOff>
                  </from>
                  <to>
                    <xdr:col>4</xdr:col>
                    <xdr:colOff>0</xdr:colOff>
                    <xdr:row>37</xdr:row>
                    <xdr:rowOff>0</xdr:rowOff>
                  </to>
                </anchor>
              </controlPr>
            </control>
          </mc:Choice>
        </mc:AlternateContent>
        <mc:AlternateContent xmlns:mc="http://schemas.openxmlformats.org/markup-compatibility/2006">
          <mc:Choice Requires="x14">
            <control shapeId="49193" r:id="rId58" name="checkbox_D37">
              <controlPr defaultSize="0" autoFill="0" autoLine="0" autoPict="0">
                <anchor moveWithCells="1">
                  <from>
                    <xdr:col>3</xdr:col>
                    <xdr:colOff>0</xdr:colOff>
                    <xdr:row>37</xdr:row>
                    <xdr:rowOff>114300</xdr:rowOff>
                  </from>
                  <to>
                    <xdr:col>4</xdr:col>
                    <xdr:colOff>0</xdr:colOff>
                    <xdr:row>39</xdr:row>
                    <xdr:rowOff>0</xdr:rowOff>
                  </to>
                </anchor>
              </controlPr>
            </control>
          </mc:Choice>
        </mc:AlternateContent>
        <mc:AlternateContent xmlns:mc="http://schemas.openxmlformats.org/markup-compatibility/2006">
          <mc:Choice Requires="x14">
            <control shapeId="49194" r:id="rId59" name="checkbox_D38">
              <controlPr defaultSize="0" autoFill="0" autoLine="0" autoPict="0">
                <anchor moveWithCells="1">
                  <from>
                    <xdr:col>3</xdr:col>
                    <xdr:colOff>0</xdr:colOff>
                    <xdr:row>38</xdr:row>
                    <xdr:rowOff>1143000</xdr:rowOff>
                  </from>
                  <to>
                    <xdr:col>4</xdr:col>
                    <xdr:colOff>0</xdr:colOff>
                    <xdr:row>39</xdr:row>
                    <xdr:rowOff>523875</xdr:rowOff>
                  </to>
                </anchor>
              </controlPr>
            </control>
          </mc:Choice>
        </mc:AlternateContent>
        <mc:AlternateContent xmlns:mc="http://schemas.openxmlformats.org/markup-compatibility/2006">
          <mc:Choice Requires="x14">
            <control shapeId="49195" r:id="rId60" name="checkbox_D39">
              <controlPr defaultSize="0" autoFill="0" autoLine="0" autoPict="0">
                <anchor moveWithCells="1">
                  <from>
                    <xdr:col>3</xdr:col>
                    <xdr:colOff>0</xdr:colOff>
                    <xdr:row>39</xdr:row>
                    <xdr:rowOff>523875</xdr:rowOff>
                  </from>
                  <to>
                    <xdr:col>4</xdr:col>
                    <xdr:colOff>0</xdr:colOff>
                    <xdr:row>41</xdr:row>
                    <xdr:rowOff>0</xdr:rowOff>
                  </to>
                </anchor>
              </controlPr>
            </control>
          </mc:Choice>
        </mc:AlternateContent>
        <mc:AlternateContent xmlns:mc="http://schemas.openxmlformats.org/markup-compatibility/2006">
          <mc:Choice Requires="x14">
            <control shapeId="49196" r:id="rId61" name="checkbox_D46">
              <controlPr defaultSize="0" autoFill="0" autoLine="0" autoPict="0">
                <anchor moveWithCells="1">
                  <from>
                    <xdr:col>3</xdr:col>
                    <xdr:colOff>0</xdr:colOff>
                    <xdr:row>46</xdr:row>
                    <xdr:rowOff>180975</xdr:rowOff>
                  </from>
                  <to>
                    <xdr:col>4</xdr:col>
                    <xdr:colOff>0</xdr:colOff>
                    <xdr:row>48</xdr:row>
                    <xdr:rowOff>28575</xdr:rowOff>
                  </to>
                </anchor>
              </controlPr>
            </control>
          </mc:Choice>
        </mc:AlternateContent>
        <mc:AlternateContent xmlns:mc="http://schemas.openxmlformats.org/markup-compatibility/2006">
          <mc:Choice Requires="x14">
            <control shapeId="49197" r:id="rId62" name="checkbox_D47">
              <controlPr defaultSize="0" autoFill="0" autoLine="0" autoPict="0">
                <anchor moveWithCells="1">
                  <from>
                    <xdr:col>3</xdr:col>
                    <xdr:colOff>0</xdr:colOff>
                    <xdr:row>48</xdr:row>
                    <xdr:rowOff>0</xdr:rowOff>
                  </from>
                  <to>
                    <xdr:col>4</xdr:col>
                    <xdr:colOff>0</xdr:colOff>
                    <xdr:row>49</xdr:row>
                    <xdr:rowOff>28575</xdr:rowOff>
                  </to>
                </anchor>
              </controlPr>
            </control>
          </mc:Choice>
        </mc:AlternateContent>
        <mc:AlternateContent xmlns:mc="http://schemas.openxmlformats.org/markup-compatibility/2006">
          <mc:Choice Requires="x14">
            <control shapeId="49198" r:id="rId63" name="checkbox_D50">
              <controlPr defaultSize="0" autoFill="0" autoLine="0" autoPict="0">
                <anchor moveWithCells="1">
                  <from>
                    <xdr:col>3</xdr:col>
                    <xdr:colOff>0</xdr:colOff>
                    <xdr:row>50</xdr:row>
                    <xdr:rowOff>190500</xdr:rowOff>
                  </from>
                  <to>
                    <xdr:col>4</xdr:col>
                    <xdr:colOff>0</xdr:colOff>
                    <xdr:row>52</xdr:row>
                    <xdr:rowOff>0</xdr:rowOff>
                  </to>
                </anchor>
              </controlPr>
            </control>
          </mc:Choice>
        </mc:AlternateContent>
        <mc:AlternateContent xmlns:mc="http://schemas.openxmlformats.org/markup-compatibility/2006">
          <mc:Choice Requires="x14">
            <control shapeId="49199" r:id="rId64" name="checkbox_D51">
              <controlPr defaultSize="0" autoFill="0" autoLine="0" autoPict="0">
                <anchor moveWithCells="1">
                  <from>
                    <xdr:col>3</xdr:col>
                    <xdr:colOff>0</xdr:colOff>
                    <xdr:row>51</xdr:row>
                    <xdr:rowOff>342900</xdr:rowOff>
                  </from>
                  <to>
                    <xdr:col>4</xdr:col>
                    <xdr:colOff>0</xdr:colOff>
                    <xdr:row>52</xdr:row>
                    <xdr:rowOff>342900</xdr:rowOff>
                  </to>
                </anchor>
              </controlPr>
            </control>
          </mc:Choice>
        </mc:AlternateContent>
        <mc:AlternateContent xmlns:mc="http://schemas.openxmlformats.org/markup-compatibility/2006">
          <mc:Choice Requires="x14">
            <control shapeId="49200" r:id="rId65" name="checkbox_D54">
              <controlPr defaultSize="0" autoFill="0" autoLine="0" autoPict="0">
                <anchor moveWithCells="1">
                  <from>
                    <xdr:col>3</xdr:col>
                    <xdr:colOff>0</xdr:colOff>
                    <xdr:row>55</xdr:row>
                    <xdr:rowOff>419100</xdr:rowOff>
                  </from>
                  <to>
                    <xdr:col>4</xdr:col>
                    <xdr:colOff>0</xdr:colOff>
                    <xdr:row>57</xdr:row>
                    <xdr:rowOff>28575</xdr:rowOff>
                  </to>
                </anchor>
              </controlPr>
            </control>
          </mc:Choice>
        </mc:AlternateContent>
        <mc:AlternateContent xmlns:mc="http://schemas.openxmlformats.org/markup-compatibility/2006">
          <mc:Choice Requires="x14">
            <control shapeId="49201" r:id="rId66" name="checkbox_D56">
              <controlPr defaultSize="0" autoFill="0" autoLine="0" autoPict="0">
                <anchor moveWithCells="1">
                  <from>
                    <xdr:col>3</xdr:col>
                    <xdr:colOff>0</xdr:colOff>
                    <xdr:row>58</xdr:row>
                    <xdr:rowOff>28575</xdr:rowOff>
                  </from>
                  <to>
                    <xdr:col>4</xdr:col>
                    <xdr:colOff>0</xdr:colOff>
                    <xdr:row>59</xdr:row>
                    <xdr:rowOff>28575</xdr:rowOff>
                  </to>
                </anchor>
              </controlPr>
            </control>
          </mc:Choice>
        </mc:AlternateContent>
        <mc:AlternateContent xmlns:mc="http://schemas.openxmlformats.org/markup-compatibility/2006">
          <mc:Choice Requires="x14">
            <control shapeId="49203" r:id="rId67" name="checkbox_D59">
              <controlPr defaultSize="0" autoFill="0" autoLine="0" autoPict="0">
                <anchor moveWithCells="1">
                  <from>
                    <xdr:col>3</xdr:col>
                    <xdr:colOff>0</xdr:colOff>
                    <xdr:row>61</xdr:row>
                    <xdr:rowOff>0</xdr:rowOff>
                  </from>
                  <to>
                    <xdr:col>4</xdr:col>
                    <xdr:colOff>0</xdr:colOff>
                    <xdr:row>62</xdr:row>
                    <xdr:rowOff>0</xdr:rowOff>
                  </to>
                </anchor>
              </controlPr>
            </control>
          </mc:Choice>
        </mc:AlternateContent>
        <mc:AlternateContent xmlns:mc="http://schemas.openxmlformats.org/markup-compatibility/2006">
          <mc:Choice Requires="x14">
            <control shapeId="49204" r:id="rId68" name="checkbox_D62">
              <controlPr defaultSize="0" autoFill="0" autoLine="0" autoPict="0">
                <anchor moveWithCells="1">
                  <from>
                    <xdr:col>3</xdr:col>
                    <xdr:colOff>0</xdr:colOff>
                    <xdr:row>64</xdr:row>
                    <xdr:rowOff>180975</xdr:rowOff>
                  </from>
                  <to>
                    <xdr:col>4</xdr:col>
                    <xdr:colOff>0</xdr:colOff>
                    <xdr:row>66</xdr:row>
                    <xdr:rowOff>0</xdr:rowOff>
                  </to>
                </anchor>
              </controlPr>
            </control>
          </mc:Choice>
        </mc:AlternateContent>
        <mc:AlternateContent xmlns:mc="http://schemas.openxmlformats.org/markup-compatibility/2006">
          <mc:Choice Requires="x14">
            <control shapeId="49205" r:id="rId69" name="checkbox_D63">
              <controlPr defaultSize="0" autoFill="0" autoLine="0" autoPict="0">
                <anchor moveWithCells="1">
                  <from>
                    <xdr:col>3</xdr:col>
                    <xdr:colOff>0</xdr:colOff>
                    <xdr:row>65</xdr:row>
                    <xdr:rowOff>333375</xdr:rowOff>
                  </from>
                  <to>
                    <xdr:col>4</xdr:col>
                    <xdr:colOff>0</xdr:colOff>
                    <xdr:row>67</xdr:row>
                    <xdr:rowOff>0</xdr:rowOff>
                  </to>
                </anchor>
              </controlPr>
            </control>
          </mc:Choice>
        </mc:AlternateContent>
        <mc:AlternateContent xmlns:mc="http://schemas.openxmlformats.org/markup-compatibility/2006">
          <mc:Choice Requires="x14">
            <control shapeId="49206" r:id="rId70" name="checkbox_D66">
              <controlPr defaultSize="0" autoFill="0" autoLine="0" autoPict="0">
                <anchor moveWithCells="1">
                  <from>
                    <xdr:col>3</xdr:col>
                    <xdr:colOff>0</xdr:colOff>
                    <xdr:row>68</xdr:row>
                    <xdr:rowOff>180975</xdr:rowOff>
                  </from>
                  <to>
                    <xdr:col>4</xdr:col>
                    <xdr:colOff>0</xdr:colOff>
                    <xdr:row>70</xdr:row>
                    <xdr:rowOff>0</xdr:rowOff>
                  </to>
                </anchor>
              </controlPr>
            </control>
          </mc:Choice>
        </mc:AlternateContent>
        <mc:AlternateContent xmlns:mc="http://schemas.openxmlformats.org/markup-compatibility/2006">
          <mc:Choice Requires="x14">
            <control shapeId="49207" r:id="rId71" name="checkbox_D67">
              <controlPr defaultSize="0" autoFill="0" autoLine="0" autoPict="0">
                <anchor moveWithCells="1">
                  <from>
                    <xdr:col>3</xdr:col>
                    <xdr:colOff>0</xdr:colOff>
                    <xdr:row>69</xdr:row>
                    <xdr:rowOff>333375</xdr:rowOff>
                  </from>
                  <to>
                    <xdr:col>4</xdr:col>
                    <xdr:colOff>0</xdr:colOff>
                    <xdr:row>71</xdr:row>
                    <xdr:rowOff>0</xdr:rowOff>
                  </to>
                </anchor>
              </controlPr>
            </control>
          </mc:Choice>
        </mc:AlternateContent>
        <mc:AlternateContent xmlns:mc="http://schemas.openxmlformats.org/markup-compatibility/2006">
          <mc:Choice Requires="x14">
            <control shapeId="49209" r:id="rId72" name="checkbox_D71">
              <controlPr defaultSize="0" autoFill="0" autoLine="0" autoPict="0">
                <anchor moveWithCells="1">
                  <from>
                    <xdr:col>3</xdr:col>
                    <xdr:colOff>0</xdr:colOff>
                    <xdr:row>72</xdr:row>
                    <xdr:rowOff>180975</xdr:rowOff>
                  </from>
                  <to>
                    <xdr:col>4</xdr:col>
                    <xdr:colOff>0</xdr:colOff>
                    <xdr:row>74</xdr:row>
                    <xdr:rowOff>0</xdr:rowOff>
                  </to>
                </anchor>
              </controlPr>
            </control>
          </mc:Choice>
        </mc:AlternateContent>
        <mc:AlternateContent xmlns:mc="http://schemas.openxmlformats.org/markup-compatibility/2006">
          <mc:Choice Requires="x14">
            <control shapeId="49210" r:id="rId73" name="checkbox_D72">
              <controlPr defaultSize="0" autoFill="0" autoLine="0" autoPict="0">
                <anchor moveWithCells="1">
                  <from>
                    <xdr:col>3</xdr:col>
                    <xdr:colOff>0</xdr:colOff>
                    <xdr:row>73</xdr:row>
                    <xdr:rowOff>304800</xdr:rowOff>
                  </from>
                  <to>
                    <xdr:col>4</xdr:col>
                    <xdr:colOff>0</xdr:colOff>
                    <xdr:row>75</xdr:row>
                    <xdr:rowOff>38100</xdr:rowOff>
                  </to>
                </anchor>
              </controlPr>
            </control>
          </mc:Choice>
        </mc:AlternateContent>
        <mc:AlternateContent xmlns:mc="http://schemas.openxmlformats.org/markup-compatibility/2006">
          <mc:Choice Requires="x14">
            <control shapeId="49213" r:id="rId74" name="checkbox_E20">
              <controlPr defaultSize="0" autoFill="0" autoLine="0" autoPict="0">
                <anchor moveWithCells="1">
                  <from>
                    <xdr:col>4</xdr:col>
                    <xdr:colOff>0</xdr:colOff>
                    <xdr:row>20</xdr:row>
                    <xdr:rowOff>180975</xdr:rowOff>
                  </from>
                  <to>
                    <xdr:col>5</xdr:col>
                    <xdr:colOff>0</xdr:colOff>
                    <xdr:row>22</xdr:row>
                    <xdr:rowOff>0</xdr:rowOff>
                  </to>
                </anchor>
              </controlPr>
            </control>
          </mc:Choice>
        </mc:AlternateContent>
        <mc:AlternateContent xmlns:mc="http://schemas.openxmlformats.org/markup-compatibility/2006">
          <mc:Choice Requires="x14">
            <control shapeId="49214" r:id="rId75" name="checkbox_E26">
              <controlPr defaultSize="0" autoFill="0" autoLine="0" autoPict="0">
                <anchor moveWithCells="1">
                  <from>
                    <xdr:col>4</xdr:col>
                    <xdr:colOff>0</xdr:colOff>
                    <xdr:row>26</xdr:row>
                    <xdr:rowOff>152400</xdr:rowOff>
                  </from>
                  <to>
                    <xdr:col>5</xdr:col>
                    <xdr:colOff>0</xdr:colOff>
                    <xdr:row>28</xdr:row>
                    <xdr:rowOff>0</xdr:rowOff>
                  </to>
                </anchor>
              </controlPr>
            </control>
          </mc:Choice>
        </mc:AlternateContent>
        <mc:AlternateContent xmlns:mc="http://schemas.openxmlformats.org/markup-compatibility/2006">
          <mc:Choice Requires="x14">
            <control shapeId="49215" r:id="rId76" name="checkbox_E27">
              <controlPr defaultSize="0" autoFill="0" autoLine="0" autoPict="0">
                <anchor moveWithCells="1">
                  <from>
                    <xdr:col>4</xdr:col>
                    <xdr:colOff>0</xdr:colOff>
                    <xdr:row>27</xdr:row>
                    <xdr:rowOff>914400</xdr:rowOff>
                  </from>
                  <to>
                    <xdr:col>5</xdr:col>
                    <xdr:colOff>0</xdr:colOff>
                    <xdr:row>29</xdr:row>
                    <xdr:rowOff>0</xdr:rowOff>
                  </to>
                </anchor>
              </controlPr>
            </control>
          </mc:Choice>
        </mc:AlternateContent>
        <mc:AlternateContent xmlns:mc="http://schemas.openxmlformats.org/markup-compatibility/2006">
          <mc:Choice Requires="x14">
            <control shapeId="49216" r:id="rId77" name="checkbox_E28">
              <controlPr defaultSize="0" autoFill="0" autoLine="0" autoPict="0">
                <anchor moveWithCells="1">
                  <from>
                    <xdr:col>4</xdr:col>
                    <xdr:colOff>0</xdr:colOff>
                    <xdr:row>28</xdr:row>
                    <xdr:rowOff>723900</xdr:rowOff>
                  </from>
                  <to>
                    <xdr:col>5</xdr:col>
                    <xdr:colOff>0</xdr:colOff>
                    <xdr:row>29</xdr:row>
                    <xdr:rowOff>1028700</xdr:rowOff>
                  </to>
                </anchor>
              </controlPr>
            </control>
          </mc:Choice>
        </mc:AlternateContent>
        <mc:AlternateContent xmlns:mc="http://schemas.openxmlformats.org/markup-compatibility/2006">
          <mc:Choice Requires="x14">
            <control shapeId="49218" r:id="rId78" name="checkbox_E31">
              <controlPr defaultSize="0" autoFill="0" autoLine="0" autoPict="0">
                <anchor moveWithCells="1">
                  <from>
                    <xdr:col>4</xdr:col>
                    <xdr:colOff>0</xdr:colOff>
                    <xdr:row>31</xdr:row>
                    <xdr:rowOff>0</xdr:rowOff>
                  </from>
                  <to>
                    <xdr:col>5</xdr:col>
                    <xdr:colOff>0</xdr:colOff>
                    <xdr:row>32</xdr:row>
                    <xdr:rowOff>190500</xdr:rowOff>
                  </to>
                </anchor>
              </controlPr>
            </control>
          </mc:Choice>
        </mc:AlternateContent>
        <mc:AlternateContent xmlns:mc="http://schemas.openxmlformats.org/markup-compatibility/2006">
          <mc:Choice Requires="x14">
            <control shapeId="49219" r:id="rId79" name="checkbox_E32">
              <controlPr defaultSize="0" autoFill="0" autoLine="0" autoPict="0">
                <anchor moveWithCells="1">
                  <from>
                    <xdr:col>4</xdr:col>
                    <xdr:colOff>0</xdr:colOff>
                    <xdr:row>31</xdr:row>
                    <xdr:rowOff>533400</xdr:rowOff>
                  </from>
                  <to>
                    <xdr:col>5</xdr:col>
                    <xdr:colOff>0</xdr:colOff>
                    <xdr:row>33</xdr:row>
                    <xdr:rowOff>0</xdr:rowOff>
                  </to>
                </anchor>
              </controlPr>
            </control>
          </mc:Choice>
        </mc:AlternateContent>
        <mc:AlternateContent xmlns:mc="http://schemas.openxmlformats.org/markup-compatibility/2006">
          <mc:Choice Requires="x14">
            <control shapeId="49220" r:id="rId80" name="checkbox_E33">
              <controlPr defaultSize="0" autoFill="0" autoLine="0" autoPict="0">
                <anchor moveWithCells="1">
                  <from>
                    <xdr:col>4</xdr:col>
                    <xdr:colOff>0</xdr:colOff>
                    <xdr:row>32</xdr:row>
                    <xdr:rowOff>1104900</xdr:rowOff>
                  </from>
                  <to>
                    <xdr:col>5</xdr:col>
                    <xdr:colOff>0</xdr:colOff>
                    <xdr:row>34</xdr:row>
                    <xdr:rowOff>0</xdr:rowOff>
                  </to>
                </anchor>
              </controlPr>
            </control>
          </mc:Choice>
        </mc:AlternateContent>
        <mc:AlternateContent xmlns:mc="http://schemas.openxmlformats.org/markup-compatibility/2006">
          <mc:Choice Requires="x14">
            <control shapeId="49221" r:id="rId81" name="checkbox_E34">
              <controlPr defaultSize="0" autoFill="0" autoLine="0" autoPict="0">
                <anchor moveWithCells="1">
                  <from>
                    <xdr:col>4</xdr:col>
                    <xdr:colOff>0</xdr:colOff>
                    <xdr:row>33</xdr:row>
                    <xdr:rowOff>342900</xdr:rowOff>
                  </from>
                  <to>
                    <xdr:col>5</xdr:col>
                    <xdr:colOff>0</xdr:colOff>
                    <xdr:row>35</xdr:row>
                    <xdr:rowOff>0</xdr:rowOff>
                  </to>
                </anchor>
              </controlPr>
            </control>
          </mc:Choice>
        </mc:AlternateContent>
        <mc:AlternateContent xmlns:mc="http://schemas.openxmlformats.org/markup-compatibility/2006">
          <mc:Choice Requires="x14">
            <control shapeId="49222" r:id="rId82" name="checkbox_E35">
              <controlPr defaultSize="0" autoFill="0" autoLine="0" autoPict="0">
                <anchor moveWithCells="1">
                  <from>
                    <xdr:col>4</xdr:col>
                    <xdr:colOff>0</xdr:colOff>
                    <xdr:row>35</xdr:row>
                    <xdr:rowOff>561975</xdr:rowOff>
                  </from>
                  <to>
                    <xdr:col>5</xdr:col>
                    <xdr:colOff>0</xdr:colOff>
                    <xdr:row>37</xdr:row>
                    <xdr:rowOff>0</xdr:rowOff>
                  </to>
                </anchor>
              </controlPr>
            </control>
          </mc:Choice>
        </mc:AlternateContent>
        <mc:AlternateContent xmlns:mc="http://schemas.openxmlformats.org/markup-compatibility/2006">
          <mc:Choice Requires="x14">
            <control shapeId="49223" r:id="rId83" name="checkbox_E37">
              <controlPr defaultSize="0" autoFill="0" autoLine="0" autoPict="0">
                <anchor moveWithCells="1">
                  <from>
                    <xdr:col>4</xdr:col>
                    <xdr:colOff>0</xdr:colOff>
                    <xdr:row>37</xdr:row>
                    <xdr:rowOff>114300</xdr:rowOff>
                  </from>
                  <to>
                    <xdr:col>5</xdr:col>
                    <xdr:colOff>0</xdr:colOff>
                    <xdr:row>39</xdr:row>
                    <xdr:rowOff>0</xdr:rowOff>
                  </to>
                </anchor>
              </controlPr>
            </control>
          </mc:Choice>
        </mc:AlternateContent>
        <mc:AlternateContent xmlns:mc="http://schemas.openxmlformats.org/markup-compatibility/2006">
          <mc:Choice Requires="x14">
            <control shapeId="49224" r:id="rId84" name="checkbox_E38">
              <controlPr defaultSize="0" autoFill="0" autoLine="0" autoPict="0">
                <anchor moveWithCells="1">
                  <from>
                    <xdr:col>4</xdr:col>
                    <xdr:colOff>0</xdr:colOff>
                    <xdr:row>38</xdr:row>
                    <xdr:rowOff>1143000</xdr:rowOff>
                  </from>
                  <to>
                    <xdr:col>5</xdr:col>
                    <xdr:colOff>0</xdr:colOff>
                    <xdr:row>39</xdr:row>
                    <xdr:rowOff>523875</xdr:rowOff>
                  </to>
                </anchor>
              </controlPr>
            </control>
          </mc:Choice>
        </mc:AlternateContent>
        <mc:AlternateContent xmlns:mc="http://schemas.openxmlformats.org/markup-compatibility/2006">
          <mc:Choice Requires="x14">
            <control shapeId="49225" r:id="rId85" name="checkbox_E39">
              <controlPr defaultSize="0" autoFill="0" autoLine="0" autoPict="0">
                <anchor moveWithCells="1">
                  <from>
                    <xdr:col>4</xdr:col>
                    <xdr:colOff>0</xdr:colOff>
                    <xdr:row>39</xdr:row>
                    <xdr:rowOff>523875</xdr:rowOff>
                  </from>
                  <to>
                    <xdr:col>5</xdr:col>
                    <xdr:colOff>0</xdr:colOff>
                    <xdr:row>41</xdr:row>
                    <xdr:rowOff>0</xdr:rowOff>
                  </to>
                </anchor>
              </controlPr>
            </control>
          </mc:Choice>
        </mc:AlternateContent>
        <mc:AlternateContent xmlns:mc="http://schemas.openxmlformats.org/markup-compatibility/2006">
          <mc:Choice Requires="x14">
            <control shapeId="49226" r:id="rId86" name="checkbox_E46">
              <controlPr defaultSize="0" autoFill="0" autoLine="0" autoPict="0">
                <anchor moveWithCells="1">
                  <from>
                    <xdr:col>4</xdr:col>
                    <xdr:colOff>0</xdr:colOff>
                    <xdr:row>46</xdr:row>
                    <xdr:rowOff>180975</xdr:rowOff>
                  </from>
                  <to>
                    <xdr:col>5</xdr:col>
                    <xdr:colOff>0</xdr:colOff>
                    <xdr:row>48</xdr:row>
                    <xdr:rowOff>28575</xdr:rowOff>
                  </to>
                </anchor>
              </controlPr>
            </control>
          </mc:Choice>
        </mc:AlternateContent>
        <mc:AlternateContent xmlns:mc="http://schemas.openxmlformats.org/markup-compatibility/2006">
          <mc:Choice Requires="x14">
            <control shapeId="49227" r:id="rId87" name="checkbox_E47">
              <controlPr defaultSize="0" autoFill="0" autoLine="0" autoPict="0">
                <anchor moveWithCells="1">
                  <from>
                    <xdr:col>4</xdr:col>
                    <xdr:colOff>28575</xdr:colOff>
                    <xdr:row>48</xdr:row>
                    <xdr:rowOff>0</xdr:rowOff>
                  </from>
                  <to>
                    <xdr:col>5</xdr:col>
                    <xdr:colOff>28575</xdr:colOff>
                    <xdr:row>49</xdr:row>
                    <xdr:rowOff>28575</xdr:rowOff>
                  </to>
                </anchor>
              </controlPr>
            </control>
          </mc:Choice>
        </mc:AlternateContent>
        <mc:AlternateContent xmlns:mc="http://schemas.openxmlformats.org/markup-compatibility/2006">
          <mc:Choice Requires="x14">
            <control shapeId="49228" r:id="rId88" name="checkbox_E50">
              <controlPr defaultSize="0" autoFill="0" autoLine="0" autoPict="0">
                <anchor moveWithCells="1">
                  <from>
                    <xdr:col>4</xdr:col>
                    <xdr:colOff>0</xdr:colOff>
                    <xdr:row>50</xdr:row>
                    <xdr:rowOff>190500</xdr:rowOff>
                  </from>
                  <to>
                    <xdr:col>5</xdr:col>
                    <xdr:colOff>0</xdr:colOff>
                    <xdr:row>52</xdr:row>
                    <xdr:rowOff>0</xdr:rowOff>
                  </to>
                </anchor>
              </controlPr>
            </control>
          </mc:Choice>
        </mc:AlternateContent>
        <mc:AlternateContent xmlns:mc="http://schemas.openxmlformats.org/markup-compatibility/2006">
          <mc:Choice Requires="x14">
            <control shapeId="49229" r:id="rId89" name="checkbox_E51">
              <controlPr defaultSize="0" autoFill="0" autoLine="0" autoPict="0">
                <anchor moveWithCells="1">
                  <from>
                    <xdr:col>4</xdr:col>
                    <xdr:colOff>0</xdr:colOff>
                    <xdr:row>51</xdr:row>
                    <xdr:rowOff>342900</xdr:rowOff>
                  </from>
                  <to>
                    <xdr:col>5</xdr:col>
                    <xdr:colOff>0</xdr:colOff>
                    <xdr:row>52</xdr:row>
                    <xdr:rowOff>342900</xdr:rowOff>
                  </to>
                </anchor>
              </controlPr>
            </control>
          </mc:Choice>
        </mc:AlternateContent>
        <mc:AlternateContent xmlns:mc="http://schemas.openxmlformats.org/markup-compatibility/2006">
          <mc:Choice Requires="x14">
            <control shapeId="49230" r:id="rId90" name="checkbox_E54">
              <controlPr defaultSize="0" autoFill="0" autoLine="0" autoPict="0">
                <anchor moveWithCells="1">
                  <from>
                    <xdr:col>4</xdr:col>
                    <xdr:colOff>0</xdr:colOff>
                    <xdr:row>55</xdr:row>
                    <xdr:rowOff>419100</xdr:rowOff>
                  </from>
                  <to>
                    <xdr:col>5</xdr:col>
                    <xdr:colOff>0</xdr:colOff>
                    <xdr:row>57</xdr:row>
                    <xdr:rowOff>28575</xdr:rowOff>
                  </to>
                </anchor>
              </controlPr>
            </control>
          </mc:Choice>
        </mc:AlternateContent>
        <mc:AlternateContent xmlns:mc="http://schemas.openxmlformats.org/markup-compatibility/2006">
          <mc:Choice Requires="x14">
            <control shapeId="49231" r:id="rId91" name="checkbox_E56">
              <controlPr defaultSize="0" autoFill="0" autoLine="0" autoPict="0">
                <anchor moveWithCells="1">
                  <from>
                    <xdr:col>4</xdr:col>
                    <xdr:colOff>0</xdr:colOff>
                    <xdr:row>58</xdr:row>
                    <xdr:rowOff>28575</xdr:rowOff>
                  </from>
                  <to>
                    <xdr:col>5</xdr:col>
                    <xdr:colOff>0</xdr:colOff>
                    <xdr:row>59</xdr:row>
                    <xdr:rowOff>28575</xdr:rowOff>
                  </to>
                </anchor>
              </controlPr>
            </control>
          </mc:Choice>
        </mc:AlternateContent>
        <mc:AlternateContent xmlns:mc="http://schemas.openxmlformats.org/markup-compatibility/2006">
          <mc:Choice Requires="x14">
            <control shapeId="49233" r:id="rId92" name="checkbox_E59">
              <controlPr defaultSize="0" autoFill="0" autoLine="0" autoPict="0">
                <anchor moveWithCells="1">
                  <from>
                    <xdr:col>4</xdr:col>
                    <xdr:colOff>0</xdr:colOff>
                    <xdr:row>61</xdr:row>
                    <xdr:rowOff>0</xdr:rowOff>
                  </from>
                  <to>
                    <xdr:col>5</xdr:col>
                    <xdr:colOff>0</xdr:colOff>
                    <xdr:row>62</xdr:row>
                    <xdr:rowOff>0</xdr:rowOff>
                  </to>
                </anchor>
              </controlPr>
            </control>
          </mc:Choice>
        </mc:AlternateContent>
        <mc:AlternateContent xmlns:mc="http://schemas.openxmlformats.org/markup-compatibility/2006">
          <mc:Choice Requires="x14">
            <control shapeId="49234" r:id="rId93" name="checkbox_E62">
              <controlPr defaultSize="0" autoFill="0" autoLine="0" autoPict="0">
                <anchor moveWithCells="1">
                  <from>
                    <xdr:col>4</xdr:col>
                    <xdr:colOff>0</xdr:colOff>
                    <xdr:row>64</xdr:row>
                    <xdr:rowOff>180975</xdr:rowOff>
                  </from>
                  <to>
                    <xdr:col>5</xdr:col>
                    <xdr:colOff>0</xdr:colOff>
                    <xdr:row>66</xdr:row>
                    <xdr:rowOff>0</xdr:rowOff>
                  </to>
                </anchor>
              </controlPr>
            </control>
          </mc:Choice>
        </mc:AlternateContent>
        <mc:AlternateContent xmlns:mc="http://schemas.openxmlformats.org/markup-compatibility/2006">
          <mc:Choice Requires="x14">
            <control shapeId="49235" r:id="rId94" name="checkbox_E63">
              <controlPr defaultSize="0" autoFill="0" autoLine="0" autoPict="0">
                <anchor moveWithCells="1">
                  <from>
                    <xdr:col>4</xdr:col>
                    <xdr:colOff>0</xdr:colOff>
                    <xdr:row>65</xdr:row>
                    <xdr:rowOff>333375</xdr:rowOff>
                  </from>
                  <to>
                    <xdr:col>5</xdr:col>
                    <xdr:colOff>0</xdr:colOff>
                    <xdr:row>67</xdr:row>
                    <xdr:rowOff>0</xdr:rowOff>
                  </to>
                </anchor>
              </controlPr>
            </control>
          </mc:Choice>
        </mc:AlternateContent>
        <mc:AlternateContent xmlns:mc="http://schemas.openxmlformats.org/markup-compatibility/2006">
          <mc:Choice Requires="x14">
            <control shapeId="49236" r:id="rId95" name="checkbox_E66">
              <controlPr defaultSize="0" autoFill="0" autoLine="0" autoPict="0">
                <anchor moveWithCells="1">
                  <from>
                    <xdr:col>4</xdr:col>
                    <xdr:colOff>0</xdr:colOff>
                    <xdr:row>68</xdr:row>
                    <xdr:rowOff>180975</xdr:rowOff>
                  </from>
                  <to>
                    <xdr:col>5</xdr:col>
                    <xdr:colOff>0</xdr:colOff>
                    <xdr:row>70</xdr:row>
                    <xdr:rowOff>0</xdr:rowOff>
                  </to>
                </anchor>
              </controlPr>
            </control>
          </mc:Choice>
        </mc:AlternateContent>
        <mc:AlternateContent xmlns:mc="http://schemas.openxmlformats.org/markup-compatibility/2006">
          <mc:Choice Requires="x14">
            <control shapeId="49237" r:id="rId96" name="checkbox_E67">
              <controlPr defaultSize="0" autoFill="0" autoLine="0" autoPict="0">
                <anchor moveWithCells="1">
                  <from>
                    <xdr:col>4</xdr:col>
                    <xdr:colOff>0</xdr:colOff>
                    <xdr:row>69</xdr:row>
                    <xdr:rowOff>333375</xdr:rowOff>
                  </from>
                  <to>
                    <xdr:col>5</xdr:col>
                    <xdr:colOff>0</xdr:colOff>
                    <xdr:row>71</xdr:row>
                    <xdr:rowOff>0</xdr:rowOff>
                  </to>
                </anchor>
              </controlPr>
            </control>
          </mc:Choice>
        </mc:AlternateContent>
        <mc:AlternateContent xmlns:mc="http://schemas.openxmlformats.org/markup-compatibility/2006">
          <mc:Choice Requires="x14">
            <control shapeId="49239" r:id="rId97" name="checkbox_E71">
              <controlPr defaultSize="0" autoFill="0" autoLine="0" autoPict="0">
                <anchor moveWithCells="1">
                  <from>
                    <xdr:col>4</xdr:col>
                    <xdr:colOff>0</xdr:colOff>
                    <xdr:row>72</xdr:row>
                    <xdr:rowOff>180975</xdr:rowOff>
                  </from>
                  <to>
                    <xdr:col>5</xdr:col>
                    <xdr:colOff>0</xdr:colOff>
                    <xdr:row>74</xdr:row>
                    <xdr:rowOff>0</xdr:rowOff>
                  </to>
                </anchor>
              </controlPr>
            </control>
          </mc:Choice>
        </mc:AlternateContent>
        <mc:AlternateContent xmlns:mc="http://schemas.openxmlformats.org/markup-compatibility/2006">
          <mc:Choice Requires="x14">
            <control shapeId="49240" r:id="rId98" name="checkbox_E72">
              <controlPr defaultSize="0" autoFill="0" autoLine="0" autoPict="0">
                <anchor moveWithCells="1">
                  <from>
                    <xdr:col>4</xdr:col>
                    <xdr:colOff>0</xdr:colOff>
                    <xdr:row>73</xdr:row>
                    <xdr:rowOff>304800</xdr:rowOff>
                  </from>
                  <to>
                    <xdr:col>5</xdr:col>
                    <xdr:colOff>0</xdr:colOff>
                    <xdr:row>75</xdr:row>
                    <xdr:rowOff>38100</xdr:rowOff>
                  </to>
                </anchor>
              </controlPr>
            </control>
          </mc:Choice>
        </mc:AlternateContent>
        <mc:AlternateContent xmlns:mc="http://schemas.openxmlformats.org/markup-compatibility/2006">
          <mc:Choice Requires="x14">
            <control shapeId="49243" r:id="rId99" name="checkbox_C75">
              <controlPr defaultSize="0" autoFill="0" autoLine="0" autoPict="0">
                <anchor moveWithCells="1">
                  <from>
                    <xdr:col>2</xdr:col>
                    <xdr:colOff>28575</xdr:colOff>
                    <xdr:row>77</xdr:row>
                    <xdr:rowOff>0</xdr:rowOff>
                  </from>
                  <to>
                    <xdr:col>3</xdr:col>
                    <xdr:colOff>28575</xdr:colOff>
                    <xdr:row>77</xdr:row>
                    <xdr:rowOff>485775</xdr:rowOff>
                  </to>
                </anchor>
              </controlPr>
            </control>
          </mc:Choice>
        </mc:AlternateContent>
        <mc:AlternateContent xmlns:mc="http://schemas.openxmlformats.org/markup-compatibility/2006">
          <mc:Choice Requires="x14">
            <control shapeId="49244" r:id="rId100" name="checkbox_D75">
              <controlPr defaultSize="0" autoFill="0" autoLine="0" autoPict="0">
                <anchor moveWithCells="1">
                  <from>
                    <xdr:col>3</xdr:col>
                    <xdr:colOff>0</xdr:colOff>
                    <xdr:row>76</xdr:row>
                    <xdr:rowOff>142875</xdr:rowOff>
                  </from>
                  <to>
                    <xdr:col>4</xdr:col>
                    <xdr:colOff>0</xdr:colOff>
                    <xdr:row>78</xdr:row>
                    <xdr:rowOff>38100</xdr:rowOff>
                  </to>
                </anchor>
              </controlPr>
            </control>
          </mc:Choice>
        </mc:AlternateContent>
        <mc:AlternateContent xmlns:mc="http://schemas.openxmlformats.org/markup-compatibility/2006">
          <mc:Choice Requires="x14">
            <control shapeId="49245" r:id="rId101" name="checkbox_E75">
              <controlPr defaultSize="0" autoFill="0" autoLine="0" autoPict="0">
                <anchor moveWithCells="1">
                  <from>
                    <xdr:col>4</xdr:col>
                    <xdr:colOff>0</xdr:colOff>
                    <xdr:row>76</xdr:row>
                    <xdr:rowOff>142875</xdr:rowOff>
                  </from>
                  <to>
                    <xdr:col>5</xdr:col>
                    <xdr:colOff>0</xdr:colOff>
                    <xdr:row>78</xdr:row>
                    <xdr:rowOff>28575</xdr:rowOff>
                  </to>
                </anchor>
              </controlPr>
            </control>
          </mc:Choice>
        </mc:AlternateContent>
        <mc:AlternateContent xmlns:mc="http://schemas.openxmlformats.org/markup-compatibility/2006">
          <mc:Choice Requires="x14">
            <control shapeId="49247" r:id="rId102" name="checkbox_C99">
              <controlPr defaultSize="0" autoFill="0" autoLine="0" autoPict="0">
                <anchor moveWithCells="1">
                  <from>
                    <xdr:col>1</xdr:col>
                    <xdr:colOff>2962275</xdr:colOff>
                    <xdr:row>83</xdr:row>
                    <xdr:rowOff>104775</xdr:rowOff>
                  </from>
                  <to>
                    <xdr:col>3</xdr:col>
                    <xdr:colOff>0</xdr:colOff>
                    <xdr:row>85</xdr:row>
                    <xdr:rowOff>0</xdr:rowOff>
                  </to>
                </anchor>
              </controlPr>
            </control>
          </mc:Choice>
        </mc:AlternateContent>
        <mc:AlternateContent xmlns:mc="http://schemas.openxmlformats.org/markup-compatibility/2006">
          <mc:Choice Requires="x14">
            <control shapeId="49249" r:id="rId103" name="checkbox_C103">
              <controlPr defaultSize="0" autoFill="0" autoLine="0" autoPict="0">
                <anchor moveWithCells="1">
                  <from>
                    <xdr:col>1</xdr:col>
                    <xdr:colOff>2962275</xdr:colOff>
                    <xdr:row>86</xdr:row>
                    <xdr:rowOff>114300</xdr:rowOff>
                  </from>
                  <to>
                    <xdr:col>3</xdr:col>
                    <xdr:colOff>0</xdr:colOff>
                    <xdr:row>88</xdr:row>
                    <xdr:rowOff>0</xdr:rowOff>
                  </to>
                </anchor>
              </controlPr>
            </control>
          </mc:Choice>
        </mc:AlternateContent>
        <mc:AlternateContent xmlns:mc="http://schemas.openxmlformats.org/markup-compatibility/2006">
          <mc:Choice Requires="x14">
            <control shapeId="49250" r:id="rId104" name="checkbox_C104">
              <controlPr defaultSize="0" autoFill="0" autoLine="0" autoPict="0">
                <anchor moveWithCells="1">
                  <from>
                    <xdr:col>1</xdr:col>
                    <xdr:colOff>2962275</xdr:colOff>
                    <xdr:row>88</xdr:row>
                    <xdr:rowOff>28575</xdr:rowOff>
                  </from>
                  <to>
                    <xdr:col>3</xdr:col>
                    <xdr:colOff>0</xdr:colOff>
                    <xdr:row>89</xdr:row>
                    <xdr:rowOff>28575</xdr:rowOff>
                  </to>
                </anchor>
              </controlPr>
            </control>
          </mc:Choice>
        </mc:AlternateContent>
        <mc:AlternateContent xmlns:mc="http://schemas.openxmlformats.org/markup-compatibility/2006">
          <mc:Choice Requires="x14">
            <control shapeId="49253" r:id="rId105" name="checkbox_C111">
              <controlPr defaultSize="0" autoFill="0" autoLine="0" autoPict="0">
                <anchor moveWithCells="1">
                  <from>
                    <xdr:col>1</xdr:col>
                    <xdr:colOff>2962275</xdr:colOff>
                    <xdr:row>90</xdr:row>
                    <xdr:rowOff>114300</xdr:rowOff>
                  </from>
                  <to>
                    <xdr:col>3</xdr:col>
                    <xdr:colOff>0</xdr:colOff>
                    <xdr:row>92</xdr:row>
                    <xdr:rowOff>0</xdr:rowOff>
                  </to>
                </anchor>
              </controlPr>
            </control>
          </mc:Choice>
        </mc:AlternateContent>
        <mc:AlternateContent xmlns:mc="http://schemas.openxmlformats.org/markup-compatibility/2006">
          <mc:Choice Requires="x14">
            <control shapeId="49255" r:id="rId106" name="checkbox_C113">
              <controlPr defaultSize="0" autoFill="0" autoLine="0" autoPict="0">
                <anchor moveWithCells="1">
                  <from>
                    <xdr:col>1</xdr:col>
                    <xdr:colOff>2962275</xdr:colOff>
                    <xdr:row>91</xdr:row>
                    <xdr:rowOff>952500</xdr:rowOff>
                  </from>
                  <to>
                    <xdr:col>3</xdr:col>
                    <xdr:colOff>0</xdr:colOff>
                    <xdr:row>93</xdr:row>
                    <xdr:rowOff>0</xdr:rowOff>
                  </to>
                </anchor>
              </controlPr>
            </control>
          </mc:Choice>
        </mc:AlternateContent>
        <mc:AlternateContent xmlns:mc="http://schemas.openxmlformats.org/markup-compatibility/2006">
          <mc:Choice Requires="x14">
            <control shapeId="49258" r:id="rId107" name="checkbox_C119">
              <controlPr defaultSize="0" autoFill="0" autoLine="0" autoPict="0">
                <anchor moveWithCells="1">
                  <from>
                    <xdr:col>1</xdr:col>
                    <xdr:colOff>2962275</xdr:colOff>
                    <xdr:row>95</xdr:row>
                    <xdr:rowOff>114300</xdr:rowOff>
                  </from>
                  <to>
                    <xdr:col>3</xdr:col>
                    <xdr:colOff>0</xdr:colOff>
                    <xdr:row>97</xdr:row>
                    <xdr:rowOff>28575</xdr:rowOff>
                  </to>
                </anchor>
              </controlPr>
            </control>
          </mc:Choice>
        </mc:AlternateContent>
        <mc:AlternateContent xmlns:mc="http://schemas.openxmlformats.org/markup-compatibility/2006">
          <mc:Choice Requires="x14">
            <control shapeId="49259" r:id="rId108" name="checkbox_C120">
              <controlPr defaultSize="0" autoFill="0" autoLine="0" autoPict="0">
                <anchor moveWithCells="1">
                  <from>
                    <xdr:col>2</xdr:col>
                    <xdr:colOff>0</xdr:colOff>
                    <xdr:row>97</xdr:row>
                    <xdr:rowOff>28575</xdr:rowOff>
                  </from>
                  <to>
                    <xdr:col>3</xdr:col>
                    <xdr:colOff>28575</xdr:colOff>
                    <xdr:row>97</xdr:row>
                    <xdr:rowOff>638175</xdr:rowOff>
                  </to>
                </anchor>
              </controlPr>
            </control>
          </mc:Choice>
        </mc:AlternateContent>
        <mc:AlternateContent xmlns:mc="http://schemas.openxmlformats.org/markup-compatibility/2006">
          <mc:Choice Requires="x14">
            <control shapeId="49262" r:id="rId109" name="checkbox_C125">
              <controlPr defaultSize="0" autoFill="0" autoLine="0" autoPict="0">
                <anchor moveWithCells="1">
                  <from>
                    <xdr:col>1</xdr:col>
                    <xdr:colOff>2962275</xdr:colOff>
                    <xdr:row>101</xdr:row>
                    <xdr:rowOff>0</xdr:rowOff>
                  </from>
                  <to>
                    <xdr:col>3</xdr:col>
                    <xdr:colOff>0</xdr:colOff>
                    <xdr:row>101</xdr:row>
                    <xdr:rowOff>447675</xdr:rowOff>
                  </to>
                </anchor>
              </controlPr>
            </control>
          </mc:Choice>
        </mc:AlternateContent>
        <mc:AlternateContent xmlns:mc="http://schemas.openxmlformats.org/markup-compatibility/2006">
          <mc:Choice Requires="x14">
            <control shapeId="49263" r:id="rId110" name="checkbox_C126">
              <controlPr defaultSize="0" autoFill="0" autoLine="0" autoPict="0">
                <anchor moveWithCells="1">
                  <from>
                    <xdr:col>1</xdr:col>
                    <xdr:colOff>2962275</xdr:colOff>
                    <xdr:row>102</xdr:row>
                    <xdr:rowOff>38100</xdr:rowOff>
                  </from>
                  <to>
                    <xdr:col>3</xdr:col>
                    <xdr:colOff>0</xdr:colOff>
                    <xdr:row>102</xdr:row>
                    <xdr:rowOff>752475</xdr:rowOff>
                  </to>
                </anchor>
              </controlPr>
            </control>
          </mc:Choice>
        </mc:AlternateContent>
        <mc:AlternateContent xmlns:mc="http://schemas.openxmlformats.org/markup-compatibility/2006">
          <mc:Choice Requires="x14">
            <control shapeId="49271" r:id="rId111" name="checkbox_C137">
              <controlPr defaultSize="0" autoFill="0" autoLine="0" autoPict="0">
                <anchor moveWithCells="1">
                  <from>
                    <xdr:col>1</xdr:col>
                    <xdr:colOff>2962275</xdr:colOff>
                    <xdr:row>105</xdr:row>
                    <xdr:rowOff>0</xdr:rowOff>
                  </from>
                  <to>
                    <xdr:col>3</xdr:col>
                    <xdr:colOff>0</xdr:colOff>
                    <xdr:row>105</xdr:row>
                    <xdr:rowOff>790575</xdr:rowOff>
                  </to>
                </anchor>
              </controlPr>
            </control>
          </mc:Choice>
        </mc:AlternateContent>
        <mc:AlternateContent xmlns:mc="http://schemas.openxmlformats.org/markup-compatibility/2006">
          <mc:Choice Requires="x14">
            <control shapeId="49272" r:id="rId112" name="checkbox_C142">
              <controlPr defaultSize="0" autoFill="0" autoLine="0" autoPict="0">
                <anchor moveWithCells="1">
                  <from>
                    <xdr:col>1</xdr:col>
                    <xdr:colOff>2962275</xdr:colOff>
                    <xdr:row>113</xdr:row>
                    <xdr:rowOff>142875</xdr:rowOff>
                  </from>
                  <to>
                    <xdr:col>3</xdr:col>
                    <xdr:colOff>0</xdr:colOff>
                    <xdr:row>114</xdr:row>
                    <xdr:rowOff>495300</xdr:rowOff>
                  </to>
                </anchor>
              </controlPr>
            </control>
          </mc:Choice>
        </mc:AlternateContent>
        <mc:AlternateContent xmlns:mc="http://schemas.openxmlformats.org/markup-compatibility/2006">
          <mc:Choice Requires="x14">
            <control shapeId="49273" r:id="rId113" name="checkbox_C144">
              <controlPr defaultSize="0" autoFill="0" autoLine="0" autoPict="0">
                <anchor moveWithCells="1">
                  <from>
                    <xdr:col>1</xdr:col>
                    <xdr:colOff>2962275</xdr:colOff>
                    <xdr:row>116</xdr:row>
                    <xdr:rowOff>0</xdr:rowOff>
                  </from>
                  <to>
                    <xdr:col>3</xdr:col>
                    <xdr:colOff>0</xdr:colOff>
                    <xdr:row>117</xdr:row>
                    <xdr:rowOff>0</xdr:rowOff>
                  </to>
                </anchor>
              </controlPr>
            </control>
          </mc:Choice>
        </mc:AlternateContent>
        <mc:AlternateContent xmlns:mc="http://schemas.openxmlformats.org/markup-compatibility/2006">
          <mc:Choice Requires="x14">
            <control shapeId="49274" r:id="rId114" name="checkbox_C145">
              <controlPr defaultSize="0" autoFill="0" autoLine="0" autoPict="0">
                <anchor moveWithCells="1">
                  <from>
                    <xdr:col>1</xdr:col>
                    <xdr:colOff>2962275</xdr:colOff>
                    <xdr:row>116</xdr:row>
                    <xdr:rowOff>457200</xdr:rowOff>
                  </from>
                  <to>
                    <xdr:col>3</xdr:col>
                    <xdr:colOff>0</xdr:colOff>
                    <xdr:row>117</xdr:row>
                    <xdr:rowOff>571500</xdr:rowOff>
                  </to>
                </anchor>
              </controlPr>
            </control>
          </mc:Choice>
        </mc:AlternateContent>
        <mc:AlternateContent xmlns:mc="http://schemas.openxmlformats.org/markup-compatibility/2006">
          <mc:Choice Requires="x14">
            <control shapeId="49356" r:id="rId115" name="checkbox_D99">
              <controlPr defaultSize="0" autoFill="0" autoLine="0" autoPict="0">
                <anchor moveWithCells="1">
                  <from>
                    <xdr:col>3</xdr:col>
                    <xdr:colOff>0</xdr:colOff>
                    <xdr:row>83</xdr:row>
                    <xdr:rowOff>104775</xdr:rowOff>
                  </from>
                  <to>
                    <xdr:col>4</xdr:col>
                    <xdr:colOff>0</xdr:colOff>
                    <xdr:row>85</xdr:row>
                    <xdr:rowOff>0</xdr:rowOff>
                  </to>
                </anchor>
              </controlPr>
            </control>
          </mc:Choice>
        </mc:AlternateContent>
        <mc:AlternateContent xmlns:mc="http://schemas.openxmlformats.org/markup-compatibility/2006">
          <mc:Choice Requires="x14">
            <control shapeId="49358" r:id="rId116" name="checkbox_D103">
              <controlPr defaultSize="0" autoFill="0" autoLine="0" autoPict="0">
                <anchor moveWithCells="1">
                  <from>
                    <xdr:col>3</xdr:col>
                    <xdr:colOff>0</xdr:colOff>
                    <xdr:row>86</xdr:row>
                    <xdr:rowOff>114300</xdr:rowOff>
                  </from>
                  <to>
                    <xdr:col>4</xdr:col>
                    <xdr:colOff>0</xdr:colOff>
                    <xdr:row>88</xdr:row>
                    <xdr:rowOff>0</xdr:rowOff>
                  </to>
                </anchor>
              </controlPr>
            </control>
          </mc:Choice>
        </mc:AlternateContent>
        <mc:AlternateContent xmlns:mc="http://schemas.openxmlformats.org/markup-compatibility/2006">
          <mc:Choice Requires="x14">
            <control shapeId="49359" r:id="rId117" name="checkbox_D104">
              <controlPr defaultSize="0" autoFill="0" autoLine="0" autoPict="0">
                <anchor moveWithCells="1">
                  <from>
                    <xdr:col>3</xdr:col>
                    <xdr:colOff>0</xdr:colOff>
                    <xdr:row>88</xdr:row>
                    <xdr:rowOff>28575</xdr:rowOff>
                  </from>
                  <to>
                    <xdr:col>4</xdr:col>
                    <xdr:colOff>0</xdr:colOff>
                    <xdr:row>89</xdr:row>
                    <xdr:rowOff>28575</xdr:rowOff>
                  </to>
                </anchor>
              </controlPr>
            </control>
          </mc:Choice>
        </mc:AlternateContent>
        <mc:AlternateContent xmlns:mc="http://schemas.openxmlformats.org/markup-compatibility/2006">
          <mc:Choice Requires="x14">
            <control shapeId="49362" r:id="rId118" name="checkbox_D111">
              <controlPr defaultSize="0" autoFill="0" autoLine="0" autoPict="0">
                <anchor moveWithCells="1">
                  <from>
                    <xdr:col>3</xdr:col>
                    <xdr:colOff>0</xdr:colOff>
                    <xdr:row>90</xdr:row>
                    <xdr:rowOff>114300</xdr:rowOff>
                  </from>
                  <to>
                    <xdr:col>4</xdr:col>
                    <xdr:colOff>0</xdr:colOff>
                    <xdr:row>92</xdr:row>
                    <xdr:rowOff>0</xdr:rowOff>
                  </to>
                </anchor>
              </controlPr>
            </control>
          </mc:Choice>
        </mc:AlternateContent>
        <mc:AlternateContent xmlns:mc="http://schemas.openxmlformats.org/markup-compatibility/2006">
          <mc:Choice Requires="x14">
            <control shapeId="49364" r:id="rId119" name="checkbox_D113">
              <controlPr defaultSize="0" autoFill="0" autoLine="0" autoPict="0">
                <anchor moveWithCells="1">
                  <from>
                    <xdr:col>3</xdr:col>
                    <xdr:colOff>0</xdr:colOff>
                    <xdr:row>91</xdr:row>
                    <xdr:rowOff>952500</xdr:rowOff>
                  </from>
                  <to>
                    <xdr:col>4</xdr:col>
                    <xdr:colOff>0</xdr:colOff>
                    <xdr:row>93</xdr:row>
                    <xdr:rowOff>0</xdr:rowOff>
                  </to>
                </anchor>
              </controlPr>
            </control>
          </mc:Choice>
        </mc:AlternateContent>
        <mc:AlternateContent xmlns:mc="http://schemas.openxmlformats.org/markup-compatibility/2006">
          <mc:Choice Requires="x14">
            <control shapeId="49367" r:id="rId120" name="checkbox_D119">
              <controlPr defaultSize="0" autoFill="0" autoLine="0" autoPict="0">
                <anchor moveWithCells="1">
                  <from>
                    <xdr:col>3</xdr:col>
                    <xdr:colOff>0</xdr:colOff>
                    <xdr:row>95</xdr:row>
                    <xdr:rowOff>114300</xdr:rowOff>
                  </from>
                  <to>
                    <xdr:col>4</xdr:col>
                    <xdr:colOff>0</xdr:colOff>
                    <xdr:row>96</xdr:row>
                    <xdr:rowOff>638175</xdr:rowOff>
                  </to>
                </anchor>
              </controlPr>
            </control>
          </mc:Choice>
        </mc:AlternateContent>
        <mc:AlternateContent xmlns:mc="http://schemas.openxmlformats.org/markup-compatibility/2006">
          <mc:Choice Requires="x14">
            <control shapeId="49368" r:id="rId121" name="checkbox_D120">
              <controlPr defaultSize="0" autoFill="0" autoLine="0" autoPict="0">
                <anchor moveWithCells="1">
                  <from>
                    <xdr:col>3</xdr:col>
                    <xdr:colOff>28575</xdr:colOff>
                    <xdr:row>97</xdr:row>
                    <xdr:rowOff>28575</xdr:rowOff>
                  </from>
                  <to>
                    <xdr:col>4</xdr:col>
                    <xdr:colOff>28575</xdr:colOff>
                    <xdr:row>97</xdr:row>
                    <xdr:rowOff>638175</xdr:rowOff>
                  </to>
                </anchor>
              </controlPr>
            </control>
          </mc:Choice>
        </mc:AlternateContent>
        <mc:AlternateContent xmlns:mc="http://schemas.openxmlformats.org/markup-compatibility/2006">
          <mc:Choice Requires="x14">
            <control shapeId="49371" r:id="rId122" name="checkbox_D125">
              <controlPr defaultSize="0" autoFill="0" autoLine="0" autoPict="0">
                <anchor moveWithCells="1">
                  <from>
                    <xdr:col>3</xdr:col>
                    <xdr:colOff>0</xdr:colOff>
                    <xdr:row>101</xdr:row>
                    <xdr:rowOff>0</xdr:rowOff>
                  </from>
                  <to>
                    <xdr:col>4</xdr:col>
                    <xdr:colOff>0</xdr:colOff>
                    <xdr:row>101</xdr:row>
                    <xdr:rowOff>447675</xdr:rowOff>
                  </to>
                </anchor>
              </controlPr>
            </control>
          </mc:Choice>
        </mc:AlternateContent>
        <mc:AlternateContent xmlns:mc="http://schemas.openxmlformats.org/markup-compatibility/2006">
          <mc:Choice Requires="x14">
            <control shapeId="49372" r:id="rId123" name="checkbox_D126">
              <controlPr defaultSize="0" autoFill="0" autoLine="0" autoPict="0">
                <anchor moveWithCells="1">
                  <from>
                    <xdr:col>3</xdr:col>
                    <xdr:colOff>0</xdr:colOff>
                    <xdr:row>102</xdr:row>
                    <xdr:rowOff>38100</xdr:rowOff>
                  </from>
                  <to>
                    <xdr:col>4</xdr:col>
                    <xdr:colOff>0</xdr:colOff>
                    <xdr:row>102</xdr:row>
                    <xdr:rowOff>752475</xdr:rowOff>
                  </to>
                </anchor>
              </controlPr>
            </control>
          </mc:Choice>
        </mc:AlternateContent>
        <mc:AlternateContent xmlns:mc="http://schemas.openxmlformats.org/markup-compatibility/2006">
          <mc:Choice Requires="x14">
            <control shapeId="49380" r:id="rId124" name="checkbox_D137">
              <controlPr defaultSize="0" autoFill="0" autoLine="0" autoPict="0">
                <anchor moveWithCells="1">
                  <from>
                    <xdr:col>3</xdr:col>
                    <xdr:colOff>0</xdr:colOff>
                    <xdr:row>105</xdr:row>
                    <xdr:rowOff>0</xdr:rowOff>
                  </from>
                  <to>
                    <xdr:col>4</xdr:col>
                    <xdr:colOff>0</xdr:colOff>
                    <xdr:row>105</xdr:row>
                    <xdr:rowOff>790575</xdr:rowOff>
                  </to>
                </anchor>
              </controlPr>
            </control>
          </mc:Choice>
        </mc:AlternateContent>
        <mc:AlternateContent xmlns:mc="http://schemas.openxmlformats.org/markup-compatibility/2006">
          <mc:Choice Requires="x14">
            <control shapeId="49381" r:id="rId125" name="checkbox_D142">
              <controlPr defaultSize="0" autoFill="0" autoLine="0" autoPict="0">
                <anchor moveWithCells="1">
                  <from>
                    <xdr:col>3</xdr:col>
                    <xdr:colOff>0</xdr:colOff>
                    <xdr:row>113</xdr:row>
                    <xdr:rowOff>142875</xdr:rowOff>
                  </from>
                  <to>
                    <xdr:col>4</xdr:col>
                    <xdr:colOff>0</xdr:colOff>
                    <xdr:row>114</xdr:row>
                    <xdr:rowOff>495300</xdr:rowOff>
                  </to>
                </anchor>
              </controlPr>
            </control>
          </mc:Choice>
        </mc:AlternateContent>
        <mc:AlternateContent xmlns:mc="http://schemas.openxmlformats.org/markup-compatibility/2006">
          <mc:Choice Requires="x14">
            <control shapeId="49382" r:id="rId126" name="checkbox_D144">
              <controlPr defaultSize="0" autoFill="0" autoLine="0" autoPict="0">
                <anchor moveWithCells="1">
                  <from>
                    <xdr:col>3</xdr:col>
                    <xdr:colOff>0</xdr:colOff>
                    <xdr:row>116</xdr:row>
                    <xdr:rowOff>0</xdr:rowOff>
                  </from>
                  <to>
                    <xdr:col>4</xdr:col>
                    <xdr:colOff>0</xdr:colOff>
                    <xdr:row>117</xdr:row>
                    <xdr:rowOff>0</xdr:rowOff>
                  </to>
                </anchor>
              </controlPr>
            </control>
          </mc:Choice>
        </mc:AlternateContent>
        <mc:AlternateContent xmlns:mc="http://schemas.openxmlformats.org/markup-compatibility/2006">
          <mc:Choice Requires="x14">
            <control shapeId="49383" r:id="rId127" name="checkbox_D145">
              <controlPr defaultSize="0" autoFill="0" autoLine="0" autoPict="0">
                <anchor moveWithCells="1">
                  <from>
                    <xdr:col>3</xdr:col>
                    <xdr:colOff>0</xdr:colOff>
                    <xdr:row>116</xdr:row>
                    <xdr:rowOff>457200</xdr:rowOff>
                  </from>
                  <to>
                    <xdr:col>4</xdr:col>
                    <xdr:colOff>0</xdr:colOff>
                    <xdr:row>117</xdr:row>
                    <xdr:rowOff>571500</xdr:rowOff>
                  </to>
                </anchor>
              </controlPr>
            </control>
          </mc:Choice>
        </mc:AlternateContent>
        <mc:AlternateContent xmlns:mc="http://schemas.openxmlformats.org/markup-compatibility/2006">
          <mc:Choice Requires="x14">
            <control shapeId="49465" r:id="rId128" name="checkbox_E99">
              <controlPr defaultSize="0" autoFill="0" autoLine="0" autoPict="0">
                <anchor moveWithCells="1">
                  <from>
                    <xdr:col>4</xdr:col>
                    <xdr:colOff>0</xdr:colOff>
                    <xdr:row>83</xdr:row>
                    <xdr:rowOff>104775</xdr:rowOff>
                  </from>
                  <to>
                    <xdr:col>5</xdr:col>
                    <xdr:colOff>0</xdr:colOff>
                    <xdr:row>85</xdr:row>
                    <xdr:rowOff>0</xdr:rowOff>
                  </to>
                </anchor>
              </controlPr>
            </control>
          </mc:Choice>
        </mc:AlternateContent>
        <mc:AlternateContent xmlns:mc="http://schemas.openxmlformats.org/markup-compatibility/2006">
          <mc:Choice Requires="x14">
            <control shapeId="49467" r:id="rId129" name="checkbox_E103">
              <controlPr defaultSize="0" autoFill="0" autoLine="0" autoPict="0">
                <anchor moveWithCells="1">
                  <from>
                    <xdr:col>4</xdr:col>
                    <xdr:colOff>0</xdr:colOff>
                    <xdr:row>86</xdr:row>
                    <xdr:rowOff>114300</xdr:rowOff>
                  </from>
                  <to>
                    <xdr:col>5</xdr:col>
                    <xdr:colOff>0</xdr:colOff>
                    <xdr:row>88</xdr:row>
                    <xdr:rowOff>0</xdr:rowOff>
                  </to>
                </anchor>
              </controlPr>
            </control>
          </mc:Choice>
        </mc:AlternateContent>
        <mc:AlternateContent xmlns:mc="http://schemas.openxmlformats.org/markup-compatibility/2006">
          <mc:Choice Requires="x14">
            <control shapeId="49468" r:id="rId130" name="checkbox_E104">
              <controlPr defaultSize="0" autoFill="0" autoLine="0" autoPict="0">
                <anchor moveWithCells="1">
                  <from>
                    <xdr:col>4</xdr:col>
                    <xdr:colOff>0</xdr:colOff>
                    <xdr:row>88</xdr:row>
                    <xdr:rowOff>28575</xdr:rowOff>
                  </from>
                  <to>
                    <xdr:col>5</xdr:col>
                    <xdr:colOff>0</xdr:colOff>
                    <xdr:row>89</xdr:row>
                    <xdr:rowOff>28575</xdr:rowOff>
                  </to>
                </anchor>
              </controlPr>
            </control>
          </mc:Choice>
        </mc:AlternateContent>
        <mc:AlternateContent xmlns:mc="http://schemas.openxmlformats.org/markup-compatibility/2006">
          <mc:Choice Requires="x14">
            <control shapeId="49471" r:id="rId131" name="checkbox_E111">
              <controlPr defaultSize="0" autoFill="0" autoLine="0" autoPict="0">
                <anchor moveWithCells="1">
                  <from>
                    <xdr:col>4</xdr:col>
                    <xdr:colOff>0</xdr:colOff>
                    <xdr:row>90</xdr:row>
                    <xdr:rowOff>114300</xdr:rowOff>
                  </from>
                  <to>
                    <xdr:col>5</xdr:col>
                    <xdr:colOff>0</xdr:colOff>
                    <xdr:row>92</xdr:row>
                    <xdr:rowOff>0</xdr:rowOff>
                  </to>
                </anchor>
              </controlPr>
            </control>
          </mc:Choice>
        </mc:AlternateContent>
        <mc:AlternateContent xmlns:mc="http://schemas.openxmlformats.org/markup-compatibility/2006">
          <mc:Choice Requires="x14">
            <control shapeId="49473" r:id="rId132" name="checkbox_E113">
              <controlPr defaultSize="0" autoFill="0" autoLine="0" autoPict="0">
                <anchor moveWithCells="1">
                  <from>
                    <xdr:col>4</xdr:col>
                    <xdr:colOff>0</xdr:colOff>
                    <xdr:row>91</xdr:row>
                    <xdr:rowOff>952500</xdr:rowOff>
                  </from>
                  <to>
                    <xdr:col>5</xdr:col>
                    <xdr:colOff>0</xdr:colOff>
                    <xdr:row>93</xdr:row>
                    <xdr:rowOff>0</xdr:rowOff>
                  </to>
                </anchor>
              </controlPr>
            </control>
          </mc:Choice>
        </mc:AlternateContent>
        <mc:AlternateContent xmlns:mc="http://schemas.openxmlformats.org/markup-compatibility/2006">
          <mc:Choice Requires="x14">
            <control shapeId="49476" r:id="rId133" name="checkbox_E119">
              <controlPr defaultSize="0" autoFill="0" autoLine="0" autoPict="0">
                <anchor moveWithCells="1">
                  <from>
                    <xdr:col>4</xdr:col>
                    <xdr:colOff>0</xdr:colOff>
                    <xdr:row>95</xdr:row>
                    <xdr:rowOff>114300</xdr:rowOff>
                  </from>
                  <to>
                    <xdr:col>5</xdr:col>
                    <xdr:colOff>0</xdr:colOff>
                    <xdr:row>96</xdr:row>
                    <xdr:rowOff>638175</xdr:rowOff>
                  </to>
                </anchor>
              </controlPr>
            </control>
          </mc:Choice>
        </mc:AlternateContent>
        <mc:AlternateContent xmlns:mc="http://schemas.openxmlformats.org/markup-compatibility/2006">
          <mc:Choice Requires="x14">
            <control shapeId="49477" r:id="rId134" name="checkbox_E120">
              <controlPr defaultSize="0" autoFill="0" autoLine="0" autoPict="0">
                <anchor moveWithCells="1">
                  <from>
                    <xdr:col>3</xdr:col>
                    <xdr:colOff>409575</xdr:colOff>
                    <xdr:row>97</xdr:row>
                    <xdr:rowOff>28575</xdr:rowOff>
                  </from>
                  <to>
                    <xdr:col>4</xdr:col>
                    <xdr:colOff>409575</xdr:colOff>
                    <xdr:row>97</xdr:row>
                    <xdr:rowOff>638175</xdr:rowOff>
                  </to>
                </anchor>
              </controlPr>
            </control>
          </mc:Choice>
        </mc:AlternateContent>
        <mc:AlternateContent xmlns:mc="http://schemas.openxmlformats.org/markup-compatibility/2006">
          <mc:Choice Requires="x14">
            <control shapeId="49480" r:id="rId135" name="checkbox_E125">
              <controlPr defaultSize="0" autoFill="0" autoLine="0" autoPict="0">
                <anchor moveWithCells="1">
                  <from>
                    <xdr:col>4</xdr:col>
                    <xdr:colOff>0</xdr:colOff>
                    <xdr:row>101</xdr:row>
                    <xdr:rowOff>0</xdr:rowOff>
                  </from>
                  <to>
                    <xdr:col>5</xdr:col>
                    <xdr:colOff>0</xdr:colOff>
                    <xdr:row>101</xdr:row>
                    <xdr:rowOff>447675</xdr:rowOff>
                  </to>
                </anchor>
              </controlPr>
            </control>
          </mc:Choice>
        </mc:AlternateContent>
        <mc:AlternateContent xmlns:mc="http://schemas.openxmlformats.org/markup-compatibility/2006">
          <mc:Choice Requires="x14">
            <control shapeId="49481" r:id="rId136" name="checkbox_E126">
              <controlPr defaultSize="0" autoFill="0" autoLine="0" autoPict="0">
                <anchor moveWithCells="1">
                  <from>
                    <xdr:col>4</xdr:col>
                    <xdr:colOff>0</xdr:colOff>
                    <xdr:row>102</xdr:row>
                    <xdr:rowOff>66675</xdr:rowOff>
                  </from>
                  <to>
                    <xdr:col>5</xdr:col>
                    <xdr:colOff>0</xdr:colOff>
                    <xdr:row>102</xdr:row>
                    <xdr:rowOff>752475</xdr:rowOff>
                  </to>
                </anchor>
              </controlPr>
            </control>
          </mc:Choice>
        </mc:AlternateContent>
        <mc:AlternateContent xmlns:mc="http://schemas.openxmlformats.org/markup-compatibility/2006">
          <mc:Choice Requires="x14">
            <control shapeId="49489" r:id="rId137" name="checkbox_E137">
              <controlPr defaultSize="0" autoFill="0" autoLine="0" autoPict="0">
                <anchor moveWithCells="1">
                  <from>
                    <xdr:col>4</xdr:col>
                    <xdr:colOff>0</xdr:colOff>
                    <xdr:row>105</xdr:row>
                    <xdr:rowOff>0</xdr:rowOff>
                  </from>
                  <to>
                    <xdr:col>5</xdr:col>
                    <xdr:colOff>0</xdr:colOff>
                    <xdr:row>105</xdr:row>
                    <xdr:rowOff>790575</xdr:rowOff>
                  </to>
                </anchor>
              </controlPr>
            </control>
          </mc:Choice>
        </mc:AlternateContent>
        <mc:AlternateContent xmlns:mc="http://schemas.openxmlformats.org/markup-compatibility/2006">
          <mc:Choice Requires="x14">
            <control shapeId="49490" r:id="rId138" name="checkbox_E142">
              <controlPr defaultSize="0" autoFill="0" autoLine="0" autoPict="0">
                <anchor moveWithCells="1">
                  <from>
                    <xdr:col>4</xdr:col>
                    <xdr:colOff>0</xdr:colOff>
                    <xdr:row>113</xdr:row>
                    <xdr:rowOff>142875</xdr:rowOff>
                  </from>
                  <to>
                    <xdr:col>5</xdr:col>
                    <xdr:colOff>0</xdr:colOff>
                    <xdr:row>114</xdr:row>
                    <xdr:rowOff>495300</xdr:rowOff>
                  </to>
                </anchor>
              </controlPr>
            </control>
          </mc:Choice>
        </mc:AlternateContent>
        <mc:AlternateContent xmlns:mc="http://schemas.openxmlformats.org/markup-compatibility/2006">
          <mc:Choice Requires="x14">
            <control shapeId="49491" r:id="rId139" name="checkbox_E144">
              <controlPr defaultSize="0" autoFill="0" autoLine="0" autoPict="0">
                <anchor moveWithCells="1">
                  <from>
                    <xdr:col>4</xdr:col>
                    <xdr:colOff>0</xdr:colOff>
                    <xdr:row>116</xdr:row>
                    <xdr:rowOff>0</xdr:rowOff>
                  </from>
                  <to>
                    <xdr:col>5</xdr:col>
                    <xdr:colOff>0</xdr:colOff>
                    <xdr:row>117</xdr:row>
                    <xdr:rowOff>0</xdr:rowOff>
                  </to>
                </anchor>
              </controlPr>
            </control>
          </mc:Choice>
        </mc:AlternateContent>
        <mc:AlternateContent xmlns:mc="http://schemas.openxmlformats.org/markup-compatibility/2006">
          <mc:Choice Requires="x14">
            <control shapeId="49492" r:id="rId140" name="checkbox_E145">
              <controlPr defaultSize="0" autoFill="0" autoLine="0" autoPict="0">
                <anchor moveWithCells="1">
                  <from>
                    <xdr:col>4</xdr:col>
                    <xdr:colOff>0</xdr:colOff>
                    <xdr:row>116</xdr:row>
                    <xdr:rowOff>457200</xdr:rowOff>
                  </from>
                  <to>
                    <xdr:col>5</xdr:col>
                    <xdr:colOff>0</xdr:colOff>
                    <xdr:row>117</xdr:row>
                    <xdr:rowOff>571500</xdr:rowOff>
                  </to>
                </anchor>
              </controlPr>
            </control>
          </mc:Choice>
        </mc:AlternateContent>
        <mc:AlternateContent xmlns:mc="http://schemas.openxmlformats.org/markup-compatibility/2006">
          <mc:Choice Requires="x14">
            <control shapeId="49571" r:id="rId141" name="checkbox_C229">
              <controlPr defaultSize="0" autoFill="0" autoLine="0" autoPict="0">
                <anchor moveWithCells="1">
                  <from>
                    <xdr:col>1</xdr:col>
                    <xdr:colOff>2962275</xdr:colOff>
                    <xdr:row>35</xdr:row>
                    <xdr:rowOff>561975</xdr:rowOff>
                  </from>
                  <to>
                    <xdr:col>3</xdr:col>
                    <xdr:colOff>0</xdr:colOff>
                    <xdr:row>37</xdr:row>
                    <xdr:rowOff>0</xdr:rowOff>
                  </to>
                </anchor>
              </controlPr>
            </control>
          </mc:Choice>
        </mc:AlternateContent>
        <mc:AlternateContent xmlns:mc="http://schemas.openxmlformats.org/markup-compatibility/2006">
          <mc:Choice Requires="x14">
            <control shapeId="49601" r:id="rId142" name="checkbox_C36">
              <controlPr defaultSize="0" autoFill="0" autoLine="0" autoPict="0">
                <anchor moveWithCells="1">
                  <from>
                    <xdr:col>1</xdr:col>
                    <xdr:colOff>2962275</xdr:colOff>
                    <xdr:row>34</xdr:row>
                    <xdr:rowOff>561975</xdr:rowOff>
                  </from>
                  <to>
                    <xdr:col>3</xdr:col>
                    <xdr:colOff>0</xdr:colOff>
                    <xdr:row>35</xdr:row>
                    <xdr:rowOff>561975</xdr:rowOff>
                  </to>
                </anchor>
              </controlPr>
            </control>
          </mc:Choice>
        </mc:AlternateContent>
        <mc:AlternateContent xmlns:mc="http://schemas.openxmlformats.org/markup-compatibility/2006">
          <mc:Choice Requires="x14">
            <control shapeId="49602" r:id="rId143" name="checkbox_D36">
              <controlPr defaultSize="0" autoFill="0" autoLine="0" autoPict="0">
                <anchor moveWithCells="1">
                  <from>
                    <xdr:col>3</xdr:col>
                    <xdr:colOff>0</xdr:colOff>
                    <xdr:row>34</xdr:row>
                    <xdr:rowOff>561975</xdr:rowOff>
                  </from>
                  <to>
                    <xdr:col>4</xdr:col>
                    <xdr:colOff>0</xdr:colOff>
                    <xdr:row>35</xdr:row>
                    <xdr:rowOff>561975</xdr:rowOff>
                  </to>
                </anchor>
              </controlPr>
            </control>
          </mc:Choice>
        </mc:AlternateContent>
        <mc:AlternateContent xmlns:mc="http://schemas.openxmlformats.org/markup-compatibility/2006">
          <mc:Choice Requires="x14">
            <control shapeId="49603" r:id="rId144" name="checkbox_E36">
              <controlPr defaultSize="0" autoFill="0" autoLine="0" autoPict="0">
                <anchor moveWithCells="1">
                  <from>
                    <xdr:col>4</xdr:col>
                    <xdr:colOff>0</xdr:colOff>
                    <xdr:row>34</xdr:row>
                    <xdr:rowOff>561975</xdr:rowOff>
                  </from>
                  <to>
                    <xdr:col>5</xdr:col>
                    <xdr:colOff>0</xdr:colOff>
                    <xdr:row>35</xdr:row>
                    <xdr:rowOff>561975</xdr:rowOff>
                  </to>
                </anchor>
              </controlPr>
            </control>
          </mc:Choice>
        </mc:AlternateContent>
        <mc:AlternateContent xmlns:mc="http://schemas.openxmlformats.org/markup-compatibility/2006">
          <mc:Choice Requires="x14">
            <control shapeId="49604" r:id="rId145" name="Check Box 452">
              <controlPr defaultSize="0" autoFill="0" autoLine="0" autoPict="0">
                <anchor moveWithCells="1">
                  <from>
                    <xdr:col>1</xdr:col>
                    <xdr:colOff>2962275</xdr:colOff>
                    <xdr:row>54</xdr:row>
                    <xdr:rowOff>190500</xdr:rowOff>
                  </from>
                  <to>
                    <xdr:col>3</xdr:col>
                    <xdr:colOff>0</xdr:colOff>
                    <xdr:row>55</xdr:row>
                    <xdr:rowOff>381000</xdr:rowOff>
                  </to>
                </anchor>
              </controlPr>
            </control>
          </mc:Choice>
        </mc:AlternateContent>
        <mc:AlternateContent xmlns:mc="http://schemas.openxmlformats.org/markup-compatibility/2006">
          <mc:Choice Requires="x14">
            <control shapeId="49605" r:id="rId146" name="Check Box 453">
              <controlPr defaultSize="0" autoFill="0" autoLine="0" autoPict="0">
                <anchor moveWithCells="1">
                  <from>
                    <xdr:col>3</xdr:col>
                    <xdr:colOff>0</xdr:colOff>
                    <xdr:row>54</xdr:row>
                    <xdr:rowOff>190500</xdr:rowOff>
                  </from>
                  <to>
                    <xdr:col>4</xdr:col>
                    <xdr:colOff>0</xdr:colOff>
                    <xdr:row>55</xdr:row>
                    <xdr:rowOff>381000</xdr:rowOff>
                  </to>
                </anchor>
              </controlPr>
            </control>
          </mc:Choice>
        </mc:AlternateContent>
        <mc:AlternateContent xmlns:mc="http://schemas.openxmlformats.org/markup-compatibility/2006">
          <mc:Choice Requires="x14">
            <control shapeId="49606" r:id="rId147" name="Check Box 454">
              <controlPr defaultSize="0" autoFill="0" autoLine="0" autoPict="0">
                <anchor moveWithCells="1">
                  <from>
                    <xdr:col>4</xdr:col>
                    <xdr:colOff>0</xdr:colOff>
                    <xdr:row>54</xdr:row>
                    <xdr:rowOff>190500</xdr:rowOff>
                  </from>
                  <to>
                    <xdr:col>5</xdr:col>
                    <xdr:colOff>0</xdr:colOff>
                    <xdr:row>55</xdr:row>
                    <xdr:rowOff>381000</xdr:rowOff>
                  </to>
                </anchor>
              </controlPr>
            </control>
          </mc:Choice>
        </mc:AlternateContent>
        <mc:AlternateContent xmlns:mc="http://schemas.openxmlformats.org/markup-compatibility/2006">
          <mc:Choice Requires="x14">
            <control shapeId="49607" r:id="rId148" name="checkbox_C61">
              <controlPr defaultSize="0" autoFill="0" autoLine="0" autoPict="0">
                <anchor moveWithCells="1">
                  <from>
                    <xdr:col>1</xdr:col>
                    <xdr:colOff>2962275</xdr:colOff>
                    <xdr:row>59</xdr:row>
                    <xdr:rowOff>142875</xdr:rowOff>
                  </from>
                  <to>
                    <xdr:col>3</xdr:col>
                    <xdr:colOff>0</xdr:colOff>
                    <xdr:row>60</xdr:row>
                    <xdr:rowOff>485775</xdr:rowOff>
                  </to>
                </anchor>
              </controlPr>
            </control>
          </mc:Choice>
        </mc:AlternateContent>
        <mc:AlternateContent xmlns:mc="http://schemas.openxmlformats.org/markup-compatibility/2006">
          <mc:Choice Requires="x14">
            <control shapeId="49608" r:id="rId149" name="checkbox_D61">
              <controlPr defaultSize="0" autoFill="0" autoLine="0" autoPict="0">
                <anchor moveWithCells="1">
                  <from>
                    <xdr:col>3</xdr:col>
                    <xdr:colOff>0</xdr:colOff>
                    <xdr:row>59</xdr:row>
                    <xdr:rowOff>142875</xdr:rowOff>
                  </from>
                  <to>
                    <xdr:col>4</xdr:col>
                    <xdr:colOff>0</xdr:colOff>
                    <xdr:row>60</xdr:row>
                    <xdr:rowOff>485775</xdr:rowOff>
                  </to>
                </anchor>
              </controlPr>
            </control>
          </mc:Choice>
        </mc:AlternateContent>
        <mc:AlternateContent xmlns:mc="http://schemas.openxmlformats.org/markup-compatibility/2006">
          <mc:Choice Requires="x14">
            <control shapeId="49609" r:id="rId150" name="checkbox_E61">
              <controlPr defaultSize="0" autoFill="0" autoLine="0" autoPict="0">
                <anchor moveWithCells="1">
                  <from>
                    <xdr:col>4</xdr:col>
                    <xdr:colOff>0</xdr:colOff>
                    <xdr:row>59</xdr:row>
                    <xdr:rowOff>142875</xdr:rowOff>
                  </from>
                  <to>
                    <xdr:col>5</xdr:col>
                    <xdr:colOff>0</xdr:colOff>
                    <xdr:row>60</xdr:row>
                    <xdr:rowOff>485775</xdr:rowOff>
                  </to>
                </anchor>
              </controlPr>
            </control>
          </mc:Choice>
        </mc:AlternateContent>
        <mc:AlternateContent xmlns:mc="http://schemas.openxmlformats.org/markup-compatibility/2006">
          <mc:Choice Requires="x14">
            <control shapeId="49610" r:id="rId151" name="Check Box 458">
              <controlPr defaultSize="0" autoFill="0" autoLine="0" autoPict="0">
                <anchor moveWithCells="1">
                  <from>
                    <xdr:col>1</xdr:col>
                    <xdr:colOff>2962275</xdr:colOff>
                    <xdr:row>62</xdr:row>
                    <xdr:rowOff>0</xdr:rowOff>
                  </from>
                  <to>
                    <xdr:col>3</xdr:col>
                    <xdr:colOff>0</xdr:colOff>
                    <xdr:row>63</xdr:row>
                    <xdr:rowOff>0</xdr:rowOff>
                  </to>
                </anchor>
              </controlPr>
            </control>
          </mc:Choice>
        </mc:AlternateContent>
        <mc:AlternateContent xmlns:mc="http://schemas.openxmlformats.org/markup-compatibility/2006">
          <mc:Choice Requires="x14">
            <control shapeId="49611" r:id="rId152" name="Check Box 459">
              <controlPr defaultSize="0" autoFill="0" autoLine="0" autoPict="0">
                <anchor moveWithCells="1">
                  <from>
                    <xdr:col>3</xdr:col>
                    <xdr:colOff>0</xdr:colOff>
                    <xdr:row>62</xdr:row>
                    <xdr:rowOff>0</xdr:rowOff>
                  </from>
                  <to>
                    <xdr:col>4</xdr:col>
                    <xdr:colOff>0</xdr:colOff>
                    <xdr:row>63</xdr:row>
                    <xdr:rowOff>0</xdr:rowOff>
                  </to>
                </anchor>
              </controlPr>
            </control>
          </mc:Choice>
        </mc:AlternateContent>
        <mc:AlternateContent xmlns:mc="http://schemas.openxmlformats.org/markup-compatibility/2006">
          <mc:Choice Requires="x14">
            <control shapeId="49612" r:id="rId153" name="Check Box 460">
              <controlPr defaultSize="0" autoFill="0" autoLine="0" autoPict="0">
                <anchor moveWithCells="1">
                  <from>
                    <xdr:col>4</xdr:col>
                    <xdr:colOff>0</xdr:colOff>
                    <xdr:row>62</xdr:row>
                    <xdr:rowOff>0</xdr:rowOff>
                  </from>
                  <to>
                    <xdr:col>5</xdr:col>
                    <xdr:colOff>0</xdr:colOff>
                    <xdr:row>63</xdr:row>
                    <xdr:rowOff>0</xdr:rowOff>
                  </to>
                </anchor>
              </controlPr>
            </control>
          </mc:Choice>
        </mc:AlternateContent>
        <mc:AlternateContent xmlns:mc="http://schemas.openxmlformats.org/markup-compatibility/2006">
          <mc:Choice Requires="x14">
            <control shapeId="49613" r:id="rId154" name="checkbox_C78">
              <controlPr defaultSize="0" autoFill="0" autoLine="0" autoPict="0">
                <anchor moveWithCells="1">
                  <from>
                    <xdr:col>1</xdr:col>
                    <xdr:colOff>2962275</xdr:colOff>
                    <xdr:row>77</xdr:row>
                    <xdr:rowOff>409575</xdr:rowOff>
                  </from>
                  <to>
                    <xdr:col>3</xdr:col>
                    <xdr:colOff>0</xdr:colOff>
                    <xdr:row>78</xdr:row>
                    <xdr:rowOff>409575</xdr:rowOff>
                  </to>
                </anchor>
              </controlPr>
            </control>
          </mc:Choice>
        </mc:AlternateContent>
        <mc:AlternateContent xmlns:mc="http://schemas.openxmlformats.org/markup-compatibility/2006">
          <mc:Choice Requires="x14">
            <control shapeId="49614" r:id="rId155" name="checkbox_D78">
              <controlPr defaultSize="0" autoFill="0" autoLine="0" autoPict="0">
                <anchor moveWithCells="1">
                  <from>
                    <xdr:col>3</xdr:col>
                    <xdr:colOff>0</xdr:colOff>
                    <xdr:row>77</xdr:row>
                    <xdr:rowOff>409575</xdr:rowOff>
                  </from>
                  <to>
                    <xdr:col>4</xdr:col>
                    <xdr:colOff>0</xdr:colOff>
                    <xdr:row>78</xdr:row>
                    <xdr:rowOff>409575</xdr:rowOff>
                  </to>
                </anchor>
              </controlPr>
            </control>
          </mc:Choice>
        </mc:AlternateContent>
        <mc:AlternateContent xmlns:mc="http://schemas.openxmlformats.org/markup-compatibility/2006">
          <mc:Choice Requires="x14">
            <control shapeId="49615" r:id="rId156" name="checkbox_E78">
              <controlPr defaultSize="0" autoFill="0" autoLine="0" autoPict="0">
                <anchor moveWithCells="1">
                  <from>
                    <xdr:col>4</xdr:col>
                    <xdr:colOff>0</xdr:colOff>
                    <xdr:row>77</xdr:row>
                    <xdr:rowOff>409575</xdr:rowOff>
                  </from>
                  <to>
                    <xdr:col>5</xdr:col>
                    <xdr:colOff>0</xdr:colOff>
                    <xdr:row>78</xdr:row>
                    <xdr:rowOff>409575</xdr:rowOff>
                  </to>
                </anchor>
              </controlPr>
            </control>
          </mc:Choice>
        </mc:AlternateContent>
        <mc:AlternateContent xmlns:mc="http://schemas.openxmlformats.org/markup-compatibility/2006">
          <mc:Choice Requires="x14">
            <control shapeId="49616" r:id="rId157" name="checkbox_C98">
              <controlPr defaultSize="0" autoFill="0" autoLine="0" autoPict="0">
                <anchor moveWithCells="1">
                  <from>
                    <xdr:col>1</xdr:col>
                    <xdr:colOff>2962275</xdr:colOff>
                    <xdr:row>97</xdr:row>
                    <xdr:rowOff>838200</xdr:rowOff>
                  </from>
                  <to>
                    <xdr:col>3</xdr:col>
                    <xdr:colOff>0</xdr:colOff>
                    <xdr:row>98</xdr:row>
                    <xdr:rowOff>838200</xdr:rowOff>
                  </to>
                </anchor>
              </controlPr>
            </control>
          </mc:Choice>
        </mc:AlternateContent>
        <mc:AlternateContent xmlns:mc="http://schemas.openxmlformats.org/markup-compatibility/2006">
          <mc:Choice Requires="x14">
            <control shapeId="49617" r:id="rId158" name="checkbox_D98">
              <controlPr defaultSize="0" autoFill="0" autoLine="0" autoPict="0">
                <anchor moveWithCells="1">
                  <from>
                    <xdr:col>3</xdr:col>
                    <xdr:colOff>0</xdr:colOff>
                    <xdr:row>97</xdr:row>
                    <xdr:rowOff>838200</xdr:rowOff>
                  </from>
                  <to>
                    <xdr:col>4</xdr:col>
                    <xdr:colOff>0</xdr:colOff>
                    <xdr:row>98</xdr:row>
                    <xdr:rowOff>838200</xdr:rowOff>
                  </to>
                </anchor>
              </controlPr>
            </control>
          </mc:Choice>
        </mc:AlternateContent>
        <mc:AlternateContent xmlns:mc="http://schemas.openxmlformats.org/markup-compatibility/2006">
          <mc:Choice Requires="x14">
            <control shapeId="49618" r:id="rId159" name="checkbox_E98">
              <controlPr defaultSize="0" autoFill="0" autoLine="0" autoPict="0">
                <anchor moveWithCells="1">
                  <from>
                    <xdr:col>4</xdr:col>
                    <xdr:colOff>0</xdr:colOff>
                    <xdr:row>97</xdr:row>
                    <xdr:rowOff>838200</xdr:rowOff>
                  </from>
                  <to>
                    <xdr:col>5</xdr:col>
                    <xdr:colOff>0</xdr:colOff>
                    <xdr:row>98</xdr:row>
                    <xdr:rowOff>838200</xdr:rowOff>
                  </to>
                </anchor>
              </controlPr>
            </control>
          </mc:Choice>
        </mc:AlternateContent>
        <mc:AlternateContent xmlns:mc="http://schemas.openxmlformats.org/markup-compatibility/2006">
          <mc:Choice Requires="x14">
            <control shapeId="49619" r:id="rId160" name="checkbox_C106">
              <controlPr defaultSize="0" autoFill="0" autoLine="0" autoPict="0">
                <anchor moveWithCells="1">
                  <from>
                    <xdr:col>1</xdr:col>
                    <xdr:colOff>2962275</xdr:colOff>
                    <xdr:row>105</xdr:row>
                    <xdr:rowOff>714375</xdr:rowOff>
                  </from>
                  <to>
                    <xdr:col>3</xdr:col>
                    <xdr:colOff>0</xdr:colOff>
                    <xdr:row>107</xdr:row>
                    <xdr:rowOff>0</xdr:rowOff>
                  </to>
                </anchor>
              </controlPr>
            </control>
          </mc:Choice>
        </mc:AlternateContent>
        <mc:AlternateContent xmlns:mc="http://schemas.openxmlformats.org/markup-compatibility/2006">
          <mc:Choice Requires="x14">
            <control shapeId="49620" r:id="rId161" name="checkbox_C107">
              <controlPr defaultSize="0" autoFill="0" autoLine="0" autoPict="0">
                <anchor moveWithCells="1">
                  <from>
                    <xdr:col>1</xdr:col>
                    <xdr:colOff>2962275</xdr:colOff>
                    <xdr:row>106</xdr:row>
                    <xdr:rowOff>752475</xdr:rowOff>
                  </from>
                  <to>
                    <xdr:col>3</xdr:col>
                    <xdr:colOff>0</xdr:colOff>
                    <xdr:row>108</xdr:row>
                    <xdr:rowOff>0</xdr:rowOff>
                  </to>
                </anchor>
              </controlPr>
            </control>
          </mc:Choice>
        </mc:AlternateContent>
        <mc:AlternateContent xmlns:mc="http://schemas.openxmlformats.org/markup-compatibility/2006">
          <mc:Choice Requires="x14">
            <control shapeId="49621" r:id="rId162" name="checkbox_C108">
              <controlPr defaultSize="0" autoFill="0" autoLine="0" autoPict="0">
                <anchor moveWithCells="1">
                  <from>
                    <xdr:col>1</xdr:col>
                    <xdr:colOff>2962275</xdr:colOff>
                    <xdr:row>107</xdr:row>
                    <xdr:rowOff>295275</xdr:rowOff>
                  </from>
                  <to>
                    <xdr:col>3</xdr:col>
                    <xdr:colOff>0</xdr:colOff>
                    <xdr:row>109</xdr:row>
                    <xdr:rowOff>0</xdr:rowOff>
                  </to>
                </anchor>
              </controlPr>
            </control>
          </mc:Choice>
        </mc:AlternateContent>
        <mc:AlternateContent xmlns:mc="http://schemas.openxmlformats.org/markup-compatibility/2006">
          <mc:Choice Requires="x14">
            <control shapeId="49622" r:id="rId163" name="checkbox_D106">
              <controlPr defaultSize="0" autoFill="0" autoLine="0" autoPict="0">
                <anchor moveWithCells="1">
                  <from>
                    <xdr:col>3</xdr:col>
                    <xdr:colOff>0</xdr:colOff>
                    <xdr:row>105</xdr:row>
                    <xdr:rowOff>714375</xdr:rowOff>
                  </from>
                  <to>
                    <xdr:col>4</xdr:col>
                    <xdr:colOff>0</xdr:colOff>
                    <xdr:row>107</xdr:row>
                    <xdr:rowOff>0</xdr:rowOff>
                  </to>
                </anchor>
              </controlPr>
            </control>
          </mc:Choice>
        </mc:AlternateContent>
        <mc:AlternateContent xmlns:mc="http://schemas.openxmlformats.org/markup-compatibility/2006">
          <mc:Choice Requires="x14">
            <control shapeId="49623" r:id="rId164" name="checkbox_D107">
              <controlPr defaultSize="0" autoFill="0" autoLine="0" autoPict="0">
                <anchor moveWithCells="1">
                  <from>
                    <xdr:col>3</xdr:col>
                    <xdr:colOff>0</xdr:colOff>
                    <xdr:row>106</xdr:row>
                    <xdr:rowOff>752475</xdr:rowOff>
                  </from>
                  <to>
                    <xdr:col>4</xdr:col>
                    <xdr:colOff>0</xdr:colOff>
                    <xdr:row>108</xdr:row>
                    <xdr:rowOff>0</xdr:rowOff>
                  </to>
                </anchor>
              </controlPr>
            </control>
          </mc:Choice>
        </mc:AlternateContent>
        <mc:AlternateContent xmlns:mc="http://schemas.openxmlformats.org/markup-compatibility/2006">
          <mc:Choice Requires="x14">
            <control shapeId="49624" r:id="rId165" name="checkbox_D108">
              <controlPr defaultSize="0" autoFill="0" autoLine="0" autoPict="0">
                <anchor moveWithCells="1">
                  <from>
                    <xdr:col>3</xdr:col>
                    <xdr:colOff>0</xdr:colOff>
                    <xdr:row>107</xdr:row>
                    <xdr:rowOff>295275</xdr:rowOff>
                  </from>
                  <to>
                    <xdr:col>4</xdr:col>
                    <xdr:colOff>0</xdr:colOff>
                    <xdr:row>109</xdr:row>
                    <xdr:rowOff>0</xdr:rowOff>
                  </to>
                </anchor>
              </controlPr>
            </control>
          </mc:Choice>
        </mc:AlternateContent>
        <mc:AlternateContent xmlns:mc="http://schemas.openxmlformats.org/markup-compatibility/2006">
          <mc:Choice Requires="x14">
            <control shapeId="49625" r:id="rId166" name="checkbox_E106">
              <controlPr defaultSize="0" autoFill="0" autoLine="0" autoPict="0">
                <anchor moveWithCells="1">
                  <from>
                    <xdr:col>4</xdr:col>
                    <xdr:colOff>0</xdr:colOff>
                    <xdr:row>105</xdr:row>
                    <xdr:rowOff>714375</xdr:rowOff>
                  </from>
                  <to>
                    <xdr:col>5</xdr:col>
                    <xdr:colOff>0</xdr:colOff>
                    <xdr:row>107</xdr:row>
                    <xdr:rowOff>0</xdr:rowOff>
                  </to>
                </anchor>
              </controlPr>
            </control>
          </mc:Choice>
        </mc:AlternateContent>
        <mc:AlternateContent xmlns:mc="http://schemas.openxmlformats.org/markup-compatibility/2006">
          <mc:Choice Requires="x14">
            <control shapeId="49626" r:id="rId167" name="checkbox_E107">
              <controlPr defaultSize="0" autoFill="0" autoLine="0" autoPict="0">
                <anchor moveWithCells="1">
                  <from>
                    <xdr:col>4</xdr:col>
                    <xdr:colOff>0</xdr:colOff>
                    <xdr:row>106</xdr:row>
                    <xdr:rowOff>752475</xdr:rowOff>
                  </from>
                  <to>
                    <xdr:col>5</xdr:col>
                    <xdr:colOff>0</xdr:colOff>
                    <xdr:row>108</xdr:row>
                    <xdr:rowOff>0</xdr:rowOff>
                  </to>
                </anchor>
              </controlPr>
            </control>
          </mc:Choice>
        </mc:AlternateContent>
        <mc:AlternateContent xmlns:mc="http://schemas.openxmlformats.org/markup-compatibility/2006">
          <mc:Choice Requires="x14">
            <control shapeId="49627" r:id="rId168" name="checkbox_E108">
              <controlPr defaultSize="0" autoFill="0" autoLine="0" autoPict="0">
                <anchor moveWithCells="1">
                  <from>
                    <xdr:col>4</xdr:col>
                    <xdr:colOff>0</xdr:colOff>
                    <xdr:row>107</xdr:row>
                    <xdr:rowOff>295275</xdr:rowOff>
                  </from>
                  <to>
                    <xdr:col>5</xdr:col>
                    <xdr:colOff>0</xdr:colOff>
                    <xdr:row>109</xdr:row>
                    <xdr:rowOff>0</xdr:rowOff>
                  </to>
                </anchor>
              </controlPr>
            </control>
          </mc:Choice>
        </mc:AlternateContent>
        <mc:AlternateContent xmlns:mc="http://schemas.openxmlformats.org/markup-compatibility/2006">
          <mc:Choice Requires="x14">
            <control shapeId="49628" r:id="rId169" name="Check Box 476">
              <controlPr defaultSize="0" autoFill="0" autoLine="0" autoPict="0">
                <anchor moveWithCells="1">
                  <from>
                    <xdr:col>1</xdr:col>
                    <xdr:colOff>2962275</xdr:colOff>
                    <xdr:row>119</xdr:row>
                    <xdr:rowOff>142875</xdr:rowOff>
                  </from>
                  <to>
                    <xdr:col>3</xdr:col>
                    <xdr:colOff>0</xdr:colOff>
                    <xdr:row>121</xdr:row>
                    <xdr:rowOff>0</xdr:rowOff>
                  </to>
                </anchor>
              </controlPr>
            </control>
          </mc:Choice>
        </mc:AlternateContent>
        <mc:AlternateContent xmlns:mc="http://schemas.openxmlformats.org/markup-compatibility/2006">
          <mc:Choice Requires="x14">
            <control shapeId="49629" r:id="rId170" name="Check Box 477">
              <controlPr defaultSize="0" autoFill="0" autoLine="0" autoPict="0">
                <anchor moveWithCells="1">
                  <from>
                    <xdr:col>1</xdr:col>
                    <xdr:colOff>2962275</xdr:colOff>
                    <xdr:row>120</xdr:row>
                    <xdr:rowOff>485775</xdr:rowOff>
                  </from>
                  <to>
                    <xdr:col>3</xdr:col>
                    <xdr:colOff>0</xdr:colOff>
                    <xdr:row>121</xdr:row>
                    <xdr:rowOff>295275</xdr:rowOff>
                  </to>
                </anchor>
              </controlPr>
            </control>
          </mc:Choice>
        </mc:AlternateContent>
        <mc:AlternateContent xmlns:mc="http://schemas.openxmlformats.org/markup-compatibility/2006">
          <mc:Choice Requires="x14">
            <control shapeId="49630" r:id="rId171" name="checkbox_C121">
              <controlPr defaultSize="0" autoFill="0" autoLine="0" autoPict="0">
                <anchor moveWithCells="1">
                  <from>
                    <xdr:col>1</xdr:col>
                    <xdr:colOff>2962275</xdr:colOff>
                    <xdr:row>121</xdr:row>
                    <xdr:rowOff>295275</xdr:rowOff>
                  </from>
                  <to>
                    <xdr:col>3</xdr:col>
                    <xdr:colOff>0</xdr:colOff>
                    <xdr:row>123</xdr:row>
                    <xdr:rowOff>0</xdr:rowOff>
                  </to>
                </anchor>
              </controlPr>
            </control>
          </mc:Choice>
        </mc:AlternateContent>
        <mc:AlternateContent xmlns:mc="http://schemas.openxmlformats.org/markup-compatibility/2006">
          <mc:Choice Requires="x14">
            <control shapeId="49633" r:id="rId172" name="checkbox_C124">
              <controlPr defaultSize="0" autoFill="0" autoLine="0" autoPict="0">
                <anchor moveWithCells="1">
                  <from>
                    <xdr:col>1</xdr:col>
                    <xdr:colOff>2962275</xdr:colOff>
                    <xdr:row>124</xdr:row>
                    <xdr:rowOff>180975</xdr:rowOff>
                  </from>
                  <to>
                    <xdr:col>3</xdr:col>
                    <xdr:colOff>0</xdr:colOff>
                    <xdr:row>125</xdr:row>
                    <xdr:rowOff>409575</xdr:rowOff>
                  </to>
                </anchor>
              </controlPr>
            </control>
          </mc:Choice>
        </mc:AlternateContent>
        <mc:AlternateContent xmlns:mc="http://schemas.openxmlformats.org/markup-compatibility/2006">
          <mc:Choice Requires="x14">
            <control shapeId="49636" r:id="rId173" name="checkbox_C127">
              <controlPr defaultSize="0" autoFill="0" autoLine="0" autoPict="0">
                <anchor moveWithCells="1">
                  <from>
                    <xdr:col>1</xdr:col>
                    <xdr:colOff>2962275</xdr:colOff>
                    <xdr:row>127</xdr:row>
                    <xdr:rowOff>142875</xdr:rowOff>
                  </from>
                  <to>
                    <xdr:col>3</xdr:col>
                    <xdr:colOff>0</xdr:colOff>
                    <xdr:row>129</xdr:row>
                    <xdr:rowOff>0</xdr:rowOff>
                  </to>
                </anchor>
              </controlPr>
            </control>
          </mc:Choice>
        </mc:AlternateContent>
        <mc:AlternateContent xmlns:mc="http://schemas.openxmlformats.org/markup-compatibility/2006">
          <mc:Choice Requires="x14">
            <control shapeId="49639" r:id="rId174" name="checkbox_C130">
              <controlPr defaultSize="0" autoFill="0" autoLine="0" autoPict="0">
                <anchor moveWithCells="1">
                  <from>
                    <xdr:col>1</xdr:col>
                    <xdr:colOff>2962275</xdr:colOff>
                    <xdr:row>130</xdr:row>
                    <xdr:rowOff>104775</xdr:rowOff>
                  </from>
                  <to>
                    <xdr:col>3</xdr:col>
                    <xdr:colOff>0</xdr:colOff>
                    <xdr:row>132</xdr:row>
                    <xdr:rowOff>0</xdr:rowOff>
                  </to>
                </anchor>
              </controlPr>
            </control>
          </mc:Choice>
        </mc:AlternateContent>
        <mc:AlternateContent xmlns:mc="http://schemas.openxmlformats.org/markup-compatibility/2006">
          <mc:Choice Requires="x14">
            <control shapeId="49642" r:id="rId175" name="checkbox_C133">
              <controlPr defaultSize="0" autoFill="0" autoLine="0" autoPict="0">
                <anchor moveWithCells="1">
                  <from>
                    <xdr:col>1</xdr:col>
                    <xdr:colOff>2962275</xdr:colOff>
                    <xdr:row>133</xdr:row>
                    <xdr:rowOff>104775</xdr:rowOff>
                  </from>
                  <to>
                    <xdr:col>3</xdr:col>
                    <xdr:colOff>0</xdr:colOff>
                    <xdr:row>134</xdr:row>
                    <xdr:rowOff>447675</xdr:rowOff>
                  </to>
                </anchor>
              </controlPr>
            </control>
          </mc:Choice>
        </mc:AlternateContent>
        <mc:AlternateContent xmlns:mc="http://schemas.openxmlformats.org/markup-compatibility/2006">
          <mc:Choice Requires="x14">
            <control shapeId="49644" r:id="rId176" name="checkbox_C135">
              <controlPr defaultSize="0" autoFill="0" autoLine="0" autoPict="0">
                <anchor moveWithCells="1">
                  <from>
                    <xdr:col>1</xdr:col>
                    <xdr:colOff>2962275</xdr:colOff>
                    <xdr:row>135</xdr:row>
                    <xdr:rowOff>104775</xdr:rowOff>
                  </from>
                  <to>
                    <xdr:col>3</xdr:col>
                    <xdr:colOff>0</xdr:colOff>
                    <xdr:row>137</xdr:row>
                    <xdr:rowOff>0</xdr:rowOff>
                  </to>
                </anchor>
              </controlPr>
            </control>
          </mc:Choice>
        </mc:AlternateContent>
        <mc:AlternateContent xmlns:mc="http://schemas.openxmlformats.org/markup-compatibility/2006">
          <mc:Choice Requires="x14">
            <control shapeId="49645" r:id="rId177" name="checkbox_C136">
              <controlPr defaultSize="0" autoFill="0" autoLine="0" autoPict="0">
                <anchor moveWithCells="1">
                  <from>
                    <xdr:col>1</xdr:col>
                    <xdr:colOff>2962275</xdr:colOff>
                    <xdr:row>137</xdr:row>
                    <xdr:rowOff>0</xdr:rowOff>
                  </from>
                  <to>
                    <xdr:col>3</xdr:col>
                    <xdr:colOff>0</xdr:colOff>
                    <xdr:row>138</xdr:row>
                    <xdr:rowOff>0</xdr:rowOff>
                  </to>
                </anchor>
              </controlPr>
            </control>
          </mc:Choice>
        </mc:AlternateContent>
        <mc:AlternateContent xmlns:mc="http://schemas.openxmlformats.org/markup-compatibility/2006">
          <mc:Choice Requires="x14">
            <control shapeId="49647" r:id="rId178" name="checkbox_C138">
              <controlPr defaultSize="0" autoFill="0" autoLine="0" autoPict="0">
                <anchor moveWithCells="1">
                  <from>
                    <xdr:col>1</xdr:col>
                    <xdr:colOff>2962275</xdr:colOff>
                    <xdr:row>138</xdr:row>
                    <xdr:rowOff>104775</xdr:rowOff>
                  </from>
                  <to>
                    <xdr:col>3</xdr:col>
                    <xdr:colOff>0</xdr:colOff>
                    <xdr:row>139</xdr:row>
                    <xdr:rowOff>752475</xdr:rowOff>
                  </to>
                </anchor>
              </controlPr>
            </control>
          </mc:Choice>
        </mc:AlternateContent>
        <mc:AlternateContent xmlns:mc="http://schemas.openxmlformats.org/markup-compatibility/2006">
          <mc:Choice Requires="x14">
            <control shapeId="49650" r:id="rId179" name="checkbox_C141">
              <controlPr defaultSize="0" autoFill="0" autoLine="0" autoPict="0">
                <anchor moveWithCells="1">
                  <from>
                    <xdr:col>1</xdr:col>
                    <xdr:colOff>2962275</xdr:colOff>
                    <xdr:row>141</xdr:row>
                    <xdr:rowOff>152400</xdr:rowOff>
                  </from>
                  <to>
                    <xdr:col>3</xdr:col>
                    <xdr:colOff>0</xdr:colOff>
                    <xdr:row>143</xdr:row>
                    <xdr:rowOff>0</xdr:rowOff>
                  </to>
                </anchor>
              </controlPr>
            </control>
          </mc:Choice>
        </mc:AlternateContent>
        <mc:AlternateContent xmlns:mc="http://schemas.openxmlformats.org/markup-compatibility/2006">
          <mc:Choice Requires="x14">
            <control shapeId="49651" r:id="rId180" name="Check Box 499">
              <controlPr defaultSize="0" autoFill="0" autoLine="0" autoPict="0">
                <anchor moveWithCells="1">
                  <from>
                    <xdr:col>1</xdr:col>
                    <xdr:colOff>2962275</xdr:colOff>
                    <xdr:row>142</xdr:row>
                    <xdr:rowOff>342900</xdr:rowOff>
                  </from>
                  <to>
                    <xdr:col>3</xdr:col>
                    <xdr:colOff>0</xdr:colOff>
                    <xdr:row>144</xdr:row>
                    <xdr:rowOff>0</xdr:rowOff>
                  </to>
                </anchor>
              </controlPr>
            </control>
          </mc:Choice>
        </mc:AlternateContent>
        <mc:AlternateContent xmlns:mc="http://schemas.openxmlformats.org/markup-compatibility/2006">
          <mc:Choice Requires="x14">
            <control shapeId="49654" r:id="rId181" name="Check Box 502">
              <controlPr defaultSize="0" autoFill="0" autoLine="0" autoPict="0">
                <anchor moveWithCells="1">
                  <from>
                    <xdr:col>1</xdr:col>
                    <xdr:colOff>2962275</xdr:colOff>
                    <xdr:row>145</xdr:row>
                    <xdr:rowOff>152400</xdr:rowOff>
                  </from>
                  <to>
                    <xdr:col>3</xdr:col>
                    <xdr:colOff>0</xdr:colOff>
                    <xdr:row>147</xdr:row>
                    <xdr:rowOff>0</xdr:rowOff>
                  </to>
                </anchor>
              </controlPr>
            </control>
          </mc:Choice>
        </mc:AlternateContent>
        <mc:AlternateContent xmlns:mc="http://schemas.openxmlformats.org/markup-compatibility/2006">
          <mc:Choice Requires="x14">
            <control shapeId="49655" r:id="rId182" name="Check Box 503">
              <controlPr defaultSize="0" autoFill="0" autoLine="0" autoPict="0">
                <anchor moveWithCells="1">
                  <from>
                    <xdr:col>3</xdr:col>
                    <xdr:colOff>0</xdr:colOff>
                    <xdr:row>119</xdr:row>
                    <xdr:rowOff>142875</xdr:rowOff>
                  </from>
                  <to>
                    <xdr:col>4</xdr:col>
                    <xdr:colOff>0</xdr:colOff>
                    <xdr:row>121</xdr:row>
                    <xdr:rowOff>0</xdr:rowOff>
                  </to>
                </anchor>
              </controlPr>
            </control>
          </mc:Choice>
        </mc:AlternateContent>
        <mc:AlternateContent xmlns:mc="http://schemas.openxmlformats.org/markup-compatibility/2006">
          <mc:Choice Requires="x14">
            <control shapeId="49656" r:id="rId183" name="Check Box 504">
              <controlPr defaultSize="0" autoFill="0" autoLine="0" autoPict="0">
                <anchor moveWithCells="1">
                  <from>
                    <xdr:col>3</xdr:col>
                    <xdr:colOff>0</xdr:colOff>
                    <xdr:row>120</xdr:row>
                    <xdr:rowOff>485775</xdr:rowOff>
                  </from>
                  <to>
                    <xdr:col>4</xdr:col>
                    <xdr:colOff>0</xdr:colOff>
                    <xdr:row>121</xdr:row>
                    <xdr:rowOff>295275</xdr:rowOff>
                  </to>
                </anchor>
              </controlPr>
            </control>
          </mc:Choice>
        </mc:AlternateContent>
        <mc:AlternateContent xmlns:mc="http://schemas.openxmlformats.org/markup-compatibility/2006">
          <mc:Choice Requires="x14">
            <control shapeId="49657" r:id="rId184" name="checkbox_D121">
              <controlPr defaultSize="0" autoFill="0" autoLine="0" autoPict="0">
                <anchor moveWithCells="1">
                  <from>
                    <xdr:col>3</xdr:col>
                    <xdr:colOff>0</xdr:colOff>
                    <xdr:row>121</xdr:row>
                    <xdr:rowOff>295275</xdr:rowOff>
                  </from>
                  <to>
                    <xdr:col>4</xdr:col>
                    <xdr:colOff>0</xdr:colOff>
                    <xdr:row>123</xdr:row>
                    <xdr:rowOff>0</xdr:rowOff>
                  </to>
                </anchor>
              </controlPr>
            </control>
          </mc:Choice>
        </mc:AlternateContent>
        <mc:AlternateContent xmlns:mc="http://schemas.openxmlformats.org/markup-compatibility/2006">
          <mc:Choice Requires="x14">
            <control shapeId="49660" r:id="rId185" name="checkbox_D124">
              <controlPr defaultSize="0" autoFill="0" autoLine="0" autoPict="0">
                <anchor moveWithCells="1">
                  <from>
                    <xdr:col>3</xdr:col>
                    <xdr:colOff>0</xdr:colOff>
                    <xdr:row>124</xdr:row>
                    <xdr:rowOff>180975</xdr:rowOff>
                  </from>
                  <to>
                    <xdr:col>4</xdr:col>
                    <xdr:colOff>0</xdr:colOff>
                    <xdr:row>125</xdr:row>
                    <xdr:rowOff>409575</xdr:rowOff>
                  </to>
                </anchor>
              </controlPr>
            </control>
          </mc:Choice>
        </mc:AlternateContent>
        <mc:AlternateContent xmlns:mc="http://schemas.openxmlformats.org/markup-compatibility/2006">
          <mc:Choice Requires="x14">
            <control shapeId="49663" r:id="rId186" name="checkbox_D127">
              <controlPr defaultSize="0" autoFill="0" autoLine="0" autoPict="0">
                <anchor moveWithCells="1">
                  <from>
                    <xdr:col>3</xdr:col>
                    <xdr:colOff>0</xdr:colOff>
                    <xdr:row>127</xdr:row>
                    <xdr:rowOff>142875</xdr:rowOff>
                  </from>
                  <to>
                    <xdr:col>4</xdr:col>
                    <xdr:colOff>0</xdr:colOff>
                    <xdr:row>129</xdr:row>
                    <xdr:rowOff>0</xdr:rowOff>
                  </to>
                </anchor>
              </controlPr>
            </control>
          </mc:Choice>
        </mc:AlternateContent>
        <mc:AlternateContent xmlns:mc="http://schemas.openxmlformats.org/markup-compatibility/2006">
          <mc:Choice Requires="x14">
            <control shapeId="49666" r:id="rId187" name="checkbox_D130">
              <controlPr defaultSize="0" autoFill="0" autoLine="0" autoPict="0">
                <anchor moveWithCells="1">
                  <from>
                    <xdr:col>3</xdr:col>
                    <xdr:colOff>0</xdr:colOff>
                    <xdr:row>130</xdr:row>
                    <xdr:rowOff>104775</xdr:rowOff>
                  </from>
                  <to>
                    <xdr:col>4</xdr:col>
                    <xdr:colOff>0</xdr:colOff>
                    <xdr:row>132</xdr:row>
                    <xdr:rowOff>0</xdr:rowOff>
                  </to>
                </anchor>
              </controlPr>
            </control>
          </mc:Choice>
        </mc:AlternateContent>
        <mc:AlternateContent xmlns:mc="http://schemas.openxmlformats.org/markup-compatibility/2006">
          <mc:Choice Requires="x14">
            <control shapeId="49669" r:id="rId188" name="checkbox_D133">
              <controlPr defaultSize="0" autoFill="0" autoLine="0" autoPict="0">
                <anchor moveWithCells="1">
                  <from>
                    <xdr:col>3</xdr:col>
                    <xdr:colOff>0</xdr:colOff>
                    <xdr:row>133</xdr:row>
                    <xdr:rowOff>104775</xdr:rowOff>
                  </from>
                  <to>
                    <xdr:col>4</xdr:col>
                    <xdr:colOff>0</xdr:colOff>
                    <xdr:row>134</xdr:row>
                    <xdr:rowOff>447675</xdr:rowOff>
                  </to>
                </anchor>
              </controlPr>
            </control>
          </mc:Choice>
        </mc:AlternateContent>
        <mc:AlternateContent xmlns:mc="http://schemas.openxmlformats.org/markup-compatibility/2006">
          <mc:Choice Requires="x14">
            <control shapeId="49671" r:id="rId189" name="checkbox_D135">
              <controlPr defaultSize="0" autoFill="0" autoLine="0" autoPict="0">
                <anchor moveWithCells="1">
                  <from>
                    <xdr:col>3</xdr:col>
                    <xdr:colOff>0</xdr:colOff>
                    <xdr:row>135</xdr:row>
                    <xdr:rowOff>104775</xdr:rowOff>
                  </from>
                  <to>
                    <xdr:col>4</xdr:col>
                    <xdr:colOff>0</xdr:colOff>
                    <xdr:row>137</xdr:row>
                    <xdr:rowOff>0</xdr:rowOff>
                  </to>
                </anchor>
              </controlPr>
            </control>
          </mc:Choice>
        </mc:AlternateContent>
        <mc:AlternateContent xmlns:mc="http://schemas.openxmlformats.org/markup-compatibility/2006">
          <mc:Choice Requires="x14">
            <control shapeId="49672" r:id="rId190" name="checkbox_D136">
              <controlPr defaultSize="0" autoFill="0" autoLine="0" autoPict="0">
                <anchor moveWithCells="1">
                  <from>
                    <xdr:col>3</xdr:col>
                    <xdr:colOff>0</xdr:colOff>
                    <xdr:row>137</xdr:row>
                    <xdr:rowOff>0</xdr:rowOff>
                  </from>
                  <to>
                    <xdr:col>4</xdr:col>
                    <xdr:colOff>0</xdr:colOff>
                    <xdr:row>138</xdr:row>
                    <xdr:rowOff>0</xdr:rowOff>
                  </to>
                </anchor>
              </controlPr>
            </control>
          </mc:Choice>
        </mc:AlternateContent>
        <mc:AlternateContent xmlns:mc="http://schemas.openxmlformats.org/markup-compatibility/2006">
          <mc:Choice Requires="x14">
            <control shapeId="49674" r:id="rId191" name="checkbox_D138">
              <controlPr defaultSize="0" autoFill="0" autoLine="0" autoPict="0">
                <anchor moveWithCells="1">
                  <from>
                    <xdr:col>3</xdr:col>
                    <xdr:colOff>0</xdr:colOff>
                    <xdr:row>138</xdr:row>
                    <xdr:rowOff>104775</xdr:rowOff>
                  </from>
                  <to>
                    <xdr:col>4</xdr:col>
                    <xdr:colOff>0</xdr:colOff>
                    <xdr:row>139</xdr:row>
                    <xdr:rowOff>752475</xdr:rowOff>
                  </to>
                </anchor>
              </controlPr>
            </control>
          </mc:Choice>
        </mc:AlternateContent>
        <mc:AlternateContent xmlns:mc="http://schemas.openxmlformats.org/markup-compatibility/2006">
          <mc:Choice Requires="x14">
            <control shapeId="49677" r:id="rId192" name="checkbox_D141">
              <controlPr defaultSize="0" autoFill="0" autoLine="0" autoPict="0">
                <anchor moveWithCells="1">
                  <from>
                    <xdr:col>3</xdr:col>
                    <xdr:colOff>0</xdr:colOff>
                    <xdr:row>141</xdr:row>
                    <xdr:rowOff>152400</xdr:rowOff>
                  </from>
                  <to>
                    <xdr:col>4</xdr:col>
                    <xdr:colOff>0</xdr:colOff>
                    <xdr:row>143</xdr:row>
                    <xdr:rowOff>0</xdr:rowOff>
                  </to>
                </anchor>
              </controlPr>
            </control>
          </mc:Choice>
        </mc:AlternateContent>
        <mc:AlternateContent xmlns:mc="http://schemas.openxmlformats.org/markup-compatibility/2006">
          <mc:Choice Requires="x14">
            <control shapeId="49678" r:id="rId193" name="Check Box 526">
              <controlPr defaultSize="0" autoFill="0" autoLine="0" autoPict="0">
                <anchor moveWithCells="1">
                  <from>
                    <xdr:col>3</xdr:col>
                    <xdr:colOff>0</xdr:colOff>
                    <xdr:row>142</xdr:row>
                    <xdr:rowOff>342900</xdr:rowOff>
                  </from>
                  <to>
                    <xdr:col>4</xdr:col>
                    <xdr:colOff>0</xdr:colOff>
                    <xdr:row>144</xdr:row>
                    <xdr:rowOff>0</xdr:rowOff>
                  </to>
                </anchor>
              </controlPr>
            </control>
          </mc:Choice>
        </mc:AlternateContent>
        <mc:AlternateContent xmlns:mc="http://schemas.openxmlformats.org/markup-compatibility/2006">
          <mc:Choice Requires="x14">
            <control shapeId="49681" r:id="rId194" name="Check Box 529">
              <controlPr defaultSize="0" autoFill="0" autoLine="0" autoPict="0">
                <anchor moveWithCells="1">
                  <from>
                    <xdr:col>3</xdr:col>
                    <xdr:colOff>0</xdr:colOff>
                    <xdr:row>145</xdr:row>
                    <xdr:rowOff>152400</xdr:rowOff>
                  </from>
                  <to>
                    <xdr:col>4</xdr:col>
                    <xdr:colOff>0</xdr:colOff>
                    <xdr:row>147</xdr:row>
                    <xdr:rowOff>0</xdr:rowOff>
                  </to>
                </anchor>
              </controlPr>
            </control>
          </mc:Choice>
        </mc:AlternateContent>
        <mc:AlternateContent xmlns:mc="http://schemas.openxmlformats.org/markup-compatibility/2006">
          <mc:Choice Requires="x14">
            <control shapeId="49682" r:id="rId195" name="Check Box 530">
              <controlPr defaultSize="0" autoFill="0" autoLine="0" autoPict="0">
                <anchor moveWithCells="1">
                  <from>
                    <xdr:col>4</xdr:col>
                    <xdr:colOff>0</xdr:colOff>
                    <xdr:row>119</xdr:row>
                    <xdr:rowOff>142875</xdr:rowOff>
                  </from>
                  <to>
                    <xdr:col>5</xdr:col>
                    <xdr:colOff>0</xdr:colOff>
                    <xdr:row>121</xdr:row>
                    <xdr:rowOff>0</xdr:rowOff>
                  </to>
                </anchor>
              </controlPr>
            </control>
          </mc:Choice>
        </mc:AlternateContent>
        <mc:AlternateContent xmlns:mc="http://schemas.openxmlformats.org/markup-compatibility/2006">
          <mc:Choice Requires="x14">
            <control shapeId="49683" r:id="rId196" name="Check Box 531">
              <controlPr defaultSize="0" autoFill="0" autoLine="0" autoPict="0">
                <anchor moveWithCells="1">
                  <from>
                    <xdr:col>4</xdr:col>
                    <xdr:colOff>0</xdr:colOff>
                    <xdr:row>120</xdr:row>
                    <xdr:rowOff>485775</xdr:rowOff>
                  </from>
                  <to>
                    <xdr:col>5</xdr:col>
                    <xdr:colOff>0</xdr:colOff>
                    <xdr:row>121</xdr:row>
                    <xdr:rowOff>295275</xdr:rowOff>
                  </to>
                </anchor>
              </controlPr>
            </control>
          </mc:Choice>
        </mc:AlternateContent>
        <mc:AlternateContent xmlns:mc="http://schemas.openxmlformats.org/markup-compatibility/2006">
          <mc:Choice Requires="x14">
            <control shapeId="49684" r:id="rId197" name="checkbox_E121">
              <controlPr defaultSize="0" autoFill="0" autoLine="0" autoPict="0">
                <anchor moveWithCells="1">
                  <from>
                    <xdr:col>4</xdr:col>
                    <xdr:colOff>0</xdr:colOff>
                    <xdr:row>121</xdr:row>
                    <xdr:rowOff>295275</xdr:rowOff>
                  </from>
                  <to>
                    <xdr:col>5</xdr:col>
                    <xdr:colOff>0</xdr:colOff>
                    <xdr:row>123</xdr:row>
                    <xdr:rowOff>0</xdr:rowOff>
                  </to>
                </anchor>
              </controlPr>
            </control>
          </mc:Choice>
        </mc:AlternateContent>
        <mc:AlternateContent xmlns:mc="http://schemas.openxmlformats.org/markup-compatibility/2006">
          <mc:Choice Requires="x14">
            <control shapeId="49687" r:id="rId198" name="checkbox_E124">
              <controlPr defaultSize="0" autoFill="0" autoLine="0" autoPict="0">
                <anchor moveWithCells="1">
                  <from>
                    <xdr:col>4</xdr:col>
                    <xdr:colOff>0</xdr:colOff>
                    <xdr:row>124</xdr:row>
                    <xdr:rowOff>180975</xdr:rowOff>
                  </from>
                  <to>
                    <xdr:col>5</xdr:col>
                    <xdr:colOff>0</xdr:colOff>
                    <xdr:row>125</xdr:row>
                    <xdr:rowOff>409575</xdr:rowOff>
                  </to>
                </anchor>
              </controlPr>
            </control>
          </mc:Choice>
        </mc:AlternateContent>
        <mc:AlternateContent xmlns:mc="http://schemas.openxmlformats.org/markup-compatibility/2006">
          <mc:Choice Requires="x14">
            <control shapeId="49690" r:id="rId199" name="checkbox_E127">
              <controlPr defaultSize="0" autoFill="0" autoLine="0" autoPict="0">
                <anchor moveWithCells="1">
                  <from>
                    <xdr:col>4</xdr:col>
                    <xdr:colOff>0</xdr:colOff>
                    <xdr:row>127</xdr:row>
                    <xdr:rowOff>142875</xdr:rowOff>
                  </from>
                  <to>
                    <xdr:col>5</xdr:col>
                    <xdr:colOff>0</xdr:colOff>
                    <xdr:row>129</xdr:row>
                    <xdr:rowOff>0</xdr:rowOff>
                  </to>
                </anchor>
              </controlPr>
            </control>
          </mc:Choice>
        </mc:AlternateContent>
        <mc:AlternateContent xmlns:mc="http://schemas.openxmlformats.org/markup-compatibility/2006">
          <mc:Choice Requires="x14">
            <control shapeId="49693" r:id="rId200" name="checkbox_E130">
              <controlPr defaultSize="0" autoFill="0" autoLine="0" autoPict="0">
                <anchor moveWithCells="1">
                  <from>
                    <xdr:col>4</xdr:col>
                    <xdr:colOff>0</xdr:colOff>
                    <xdr:row>130</xdr:row>
                    <xdr:rowOff>104775</xdr:rowOff>
                  </from>
                  <to>
                    <xdr:col>5</xdr:col>
                    <xdr:colOff>0</xdr:colOff>
                    <xdr:row>132</xdr:row>
                    <xdr:rowOff>0</xdr:rowOff>
                  </to>
                </anchor>
              </controlPr>
            </control>
          </mc:Choice>
        </mc:AlternateContent>
        <mc:AlternateContent xmlns:mc="http://schemas.openxmlformats.org/markup-compatibility/2006">
          <mc:Choice Requires="x14">
            <control shapeId="49696" r:id="rId201" name="checkbox_E133">
              <controlPr defaultSize="0" autoFill="0" autoLine="0" autoPict="0">
                <anchor moveWithCells="1">
                  <from>
                    <xdr:col>4</xdr:col>
                    <xdr:colOff>0</xdr:colOff>
                    <xdr:row>133</xdr:row>
                    <xdr:rowOff>104775</xdr:rowOff>
                  </from>
                  <to>
                    <xdr:col>5</xdr:col>
                    <xdr:colOff>0</xdr:colOff>
                    <xdr:row>134</xdr:row>
                    <xdr:rowOff>447675</xdr:rowOff>
                  </to>
                </anchor>
              </controlPr>
            </control>
          </mc:Choice>
        </mc:AlternateContent>
        <mc:AlternateContent xmlns:mc="http://schemas.openxmlformats.org/markup-compatibility/2006">
          <mc:Choice Requires="x14">
            <control shapeId="49698" r:id="rId202" name="checkbox_E135">
              <controlPr defaultSize="0" autoFill="0" autoLine="0" autoPict="0">
                <anchor moveWithCells="1">
                  <from>
                    <xdr:col>4</xdr:col>
                    <xdr:colOff>0</xdr:colOff>
                    <xdr:row>135</xdr:row>
                    <xdr:rowOff>104775</xdr:rowOff>
                  </from>
                  <to>
                    <xdr:col>5</xdr:col>
                    <xdr:colOff>0</xdr:colOff>
                    <xdr:row>137</xdr:row>
                    <xdr:rowOff>0</xdr:rowOff>
                  </to>
                </anchor>
              </controlPr>
            </control>
          </mc:Choice>
        </mc:AlternateContent>
        <mc:AlternateContent xmlns:mc="http://schemas.openxmlformats.org/markup-compatibility/2006">
          <mc:Choice Requires="x14">
            <control shapeId="49699" r:id="rId203" name="checkbox_E136">
              <controlPr defaultSize="0" autoFill="0" autoLine="0" autoPict="0">
                <anchor moveWithCells="1">
                  <from>
                    <xdr:col>4</xdr:col>
                    <xdr:colOff>0</xdr:colOff>
                    <xdr:row>137</xdr:row>
                    <xdr:rowOff>0</xdr:rowOff>
                  </from>
                  <to>
                    <xdr:col>5</xdr:col>
                    <xdr:colOff>0</xdr:colOff>
                    <xdr:row>138</xdr:row>
                    <xdr:rowOff>0</xdr:rowOff>
                  </to>
                </anchor>
              </controlPr>
            </control>
          </mc:Choice>
        </mc:AlternateContent>
        <mc:AlternateContent xmlns:mc="http://schemas.openxmlformats.org/markup-compatibility/2006">
          <mc:Choice Requires="x14">
            <control shapeId="49701" r:id="rId204" name="checkbox_E138">
              <controlPr defaultSize="0" autoFill="0" autoLine="0" autoPict="0">
                <anchor moveWithCells="1">
                  <from>
                    <xdr:col>4</xdr:col>
                    <xdr:colOff>0</xdr:colOff>
                    <xdr:row>138</xdr:row>
                    <xdr:rowOff>104775</xdr:rowOff>
                  </from>
                  <to>
                    <xdr:col>5</xdr:col>
                    <xdr:colOff>0</xdr:colOff>
                    <xdr:row>139</xdr:row>
                    <xdr:rowOff>752475</xdr:rowOff>
                  </to>
                </anchor>
              </controlPr>
            </control>
          </mc:Choice>
        </mc:AlternateContent>
        <mc:AlternateContent xmlns:mc="http://schemas.openxmlformats.org/markup-compatibility/2006">
          <mc:Choice Requires="x14">
            <control shapeId="49704" r:id="rId205" name="checkbox_E141">
              <controlPr defaultSize="0" autoFill="0" autoLine="0" autoPict="0">
                <anchor moveWithCells="1">
                  <from>
                    <xdr:col>4</xdr:col>
                    <xdr:colOff>0</xdr:colOff>
                    <xdr:row>141</xdr:row>
                    <xdr:rowOff>180975</xdr:rowOff>
                  </from>
                  <to>
                    <xdr:col>5</xdr:col>
                    <xdr:colOff>0</xdr:colOff>
                    <xdr:row>143</xdr:row>
                    <xdr:rowOff>0</xdr:rowOff>
                  </to>
                </anchor>
              </controlPr>
            </control>
          </mc:Choice>
        </mc:AlternateContent>
        <mc:AlternateContent xmlns:mc="http://schemas.openxmlformats.org/markup-compatibility/2006">
          <mc:Choice Requires="x14">
            <control shapeId="49705" r:id="rId206" name="Check Box 553">
              <controlPr defaultSize="0" autoFill="0" autoLine="0" autoPict="0">
                <anchor moveWithCells="1">
                  <from>
                    <xdr:col>4</xdr:col>
                    <xdr:colOff>0</xdr:colOff>
                    <xdr:row>142</xdr:row>
                    <xdr:rowOff>342900</xdr:rowOff>
                  </from>
                  <to>
                    <xdr:col>5</xdr:col>
                    <xdr:colOff>0</xdr:colOff>
                    <xdr:row>144</xdr:row>
                    <xdr:rowOff>0</xdr:rowOff>
                  </to>
                </anchor>
              </controlPr>
            </control>
          </mc:Choice>
        </mc:AlternateContent>
        <mc:AlternateContent xmlns:mc="http://schemas.openxmlformats.org/markup-compatibility/2006">
          <mc:Choice Requires="x14">
            <control shapeId="49708" r:id="rId207" name="Check Box 556">
              <controlPr defaultSize="0" autoFill="0" autoLine="0" autoPict="0">
                <anchor moveWithCells="1">
                  <from>
                    <xdr:col>4</xdr:col>
                    <xdr:colOff>0</xdr:colOff>
                    <xdr:row>145</xdr:row>
                    <xdr:rowOff>152400</xdr:rowOff>
                  </from>
                  <to>
                    <xdr:col>5</xdr:col>
                    <xdr:colOff>0</xdr:colOff>
                    <xdr:row>147</xdr:row>
                    <xdr:rowOff>0</xdr:rowOff>
                  </to>
                </anchor>
              </controlPr>
            </control>
          </mc:Choice>
        </mc:AlternateContent>
        <mc:AlternateContent xmlns:mc="http://schemas.openxmlformats.org/markup-compatibility/2006">
          <mc:Choice Requires="x14">
            <control shapeId="49709" r:id="rId208" name="checkbox_C93">
              <controlPr defaultSize="0" autoFill="0" autoLine="0" autoPict="0">
                <anchor moveWithCells="1">
                  <from>
                    <xdr:col>1</xdr:col>
                    <xdr:colOff>2962275</xdr:colOff>
                    <xdr:row>92</xdr:row>
                    <xdr:rowOff>485775</xdr:rowOff>
                  </from>
                  <to>
                    <xdr:col>3</xdr:col>
                    <xdr:colOff>0</xdr:colOff>
                    <xdr:row>94</xdr:row>
                    <xdr:rowOff>0</xdr:rowOff>
                  </to>
                </anchor>
              </controlPr>
            </control>
          </mc:Choice>
        </mc:AlternateContent>
        <mc:AlternateContent xmlns:mc="http://schemas.openxmlformats.org/markup-compatibility/2006">
          <mc:Choice Requires="x14">
            <control shapeId="49710" r:id="rId209" name="checkbox_D93">
              <controlPr defaultSize="0" autoFill="0" autoLine="0" autoPict="0">
                <anchor moveWithCells="1">
                  <from>
                    <xdr:col>3</xdr:col>
                    <xdr:colOff>0</xdr:colOff>
                    <xdr:row>92</xdr:row>
                    <xdr:rowOff>485775</xdr:rowOff>
                  </from>
                  <to>
                    <xdr:col>4</xdr:col>
                    <xdr:colOff>0</xdr:colOff>
                    <xdr:row>94</xdr:row>
                    <xdr:rowOff>0</xdr:rowOff>
                  </to>
                </anchor>
              </controlPr>
            </control>
          </mc:Choice>
        </mc:AlternateContent>
        <mc:AlternateContent xmlns:mc="http://schemas.openxmlformats.org/markup-compatibility/2006">
          <mc:Choice Requires="x14">
            <control shapeId="49711" r:id="rId210" name="checkbox_E93">
              <controlPr defaultSize="0" autoFill="0" autoLine="0" autoPict="0">
                <anchor moveWithCells="1">
                  <from>
                    <xdr:col>4</xdr:col>
                    <xdr:colOff>0</xdr:colOff>
                    <xdr:row>92</xdr:row>
                    <xdr:rowOff>485775</xdr:rowOff>
                  </from>
                  <to>
                    <xdr:col>5</xdr:col>
                    <xdr:colOff>0</xdr:colOff>
                    <xdr:row>94</xdr:row>
                    <xdr:rowOff>0</xdr:rowOff>
                  </to>
                </anchor>
              </controlPr>
            </control>
          </mc:Choice>
        </mc:AlternateContent>
        <mc:AlternateContent xmlns:mc="http://schemas.openxmlformats.org/markup-compatibility/2006">
          <mc:Choice Requires="x14">
            <control shapeId="49712" r:id="rId211" name="checkbox_C184">
              <controlPr defaultSize="0" autoFill="0" autoLine="0" autoPict="0">
                <anchor moveWithCells="1">
                  <from>
                    <xdr:col>1</xdr:col>
                    <xdr:colOff>2962275</xdr:colOff>
                    <xdr:row>148</xdr:row>
                    <xdr:rowOff>66675</xdr:rowOff>
                  </from>
                  <to>
                    <xdr:col>3</xdr:col>
                    <xdr:colOff>0</xdr:colOff>
                    <xdr:row>150</xdr:row>
                    <xdr:rowOff>0</xdr:rowOff>
                  </to>
                </anchor>
              </controlPr>
            </control>
          </mc:Choice>
        </mc:AlternateContent>
        <mc:AlternateContent xmlns:mc="http://schemas.openxmlformats.org/markup-compatibility/2006">
          <mc:Choice Requires="x14">
            <control shapeId="49713" r:id="rId212" name="checkbox_C185">
              <controlPr defaultSize="0" autoFill="0" autoLine="0" autoPict="0">
                <anchor moveWithCells="1">
                  <from>
                    <xdr:col>1</xdr:col>
                    <xdr:colOff>2962275</xdr:colOff>
                    <xdr:row>149</xdr:row>
                    <xdr:rowOff>676275</xdr:rowOff>
                  </from>
                  <to>
                    <xdr:col>3</xdr:col>
                    <xdr:colOff>0</xdr:colOff>
                    <xdr:row>151</xdr:row>
                    <xdr:rowOff>0</xdr:rowOff>
                  </to>
                </anchor>
              </controlPr>
            </control>
          </mc:Choice>
        </mc:AlternateContent>
        <mc:AlternateContent xmlns:mc="http://schemas.openxmlformats.org/markup-compatibility/2006">
          <mc:Choice Requires="x14">
            <control shapeId="49714" r:id="rId213" name="checkbox_C186">
              <controlPr defaultSize="0" autoFill="0" autoLine="0" autoPict="0">
                <anchor moveWithCells="1">
                  <from>
                    <xdr:col>1</xdr:col>
                    <xdr:colOff>2962275</xdr:colOff>
                    <xdr:row>150</xdr:row>
                    <xdr:rowOff>638175</xdr:rowOff>
                  </from>
                  <to>
                    <xdr:col>3</xdr:col>
                    <xdr:colOff>0</xdr:colOff>
                    <xdr:row>152</xdr:row>
                    <xdr:rowOff>0</xdr:rowOff>
                  </to>
                </anchor>
              </controlPr>
            </control>
          </mc:Choice>
        </mc:AlternateContent>
        <mc:AlternateContent xmlns:mc="http://schemas.openxmlformats.org/markup-compatibility/2006">
          <mc:Choice Requires="x14">
            <control shapeId="49715" r:id="rId214" name="checkbox_C187">
              <controlPr defaultSize="0" autoFill="0" autoLine="0" autoPict="0">
                <anchor moveWithCells="1">
                  <from>
                    <xdr:col>1</xdr:col>
                    <xdr:colOff>2962275</xdr:colOff>
                    <xdr:row>151</xdr:row>
                    <xdr:rowOff>1476375</xdr:rowOff>
                  </from>
                  <to>
                    <xdr:col>3</xdr:col>
                    <xdr:colOff>0</xdr:colOff>
                    <xdr:row>153</xdr:row>
                    <xdr:rowOff>0</xdr:rowOff>
                  </to>
                </anchor>
              </controlPr>
            </control>
          </mc:Choice>
        </mc:AlternateContent>
        <mc:AlternateContent xmlns:mc="http://schemas.openxmlformats.org/markup-compatibility/2006">
          <mc:Choice Requires="x14">
            <control shapeId="49716" r:id="rId215" name="checkbox_D184">
              <controlPr defaultSize="0" autoFill="0" autoLine="0" autoPict="0">
                <anchor moveWithCells="1">
                  <from>
                    <xdr:col>3</xdr:col>
                    <xdr:colOff>0</xdr:colOff>
                    <xdr:row>148</xdr:row>
                    <xdr:rowOff>66675</xdr:rowOff>
                  </from>
                  <to>
                    <xdr:col>4</xdr:col>
                    <xdr:colOff>0</xdr:colOff>
                    <xdr:row>150</xdr:row>
                    <xdr:rowOff>0</xdr:rowOff>
                  </to>
                </anchor>
              </controlPr>
            </control>
          </mc:Choice>
        </mc:AlternateContent>
        <mc:AlternateContent xmlns:mc="http://schemas.openxmlformats.org/markup-compatibility/2006">
          <mc:Choice Requires="x14">
            <control shapeId="49717" r:id="rId216" name="checkbox_D185">
              <controlPr defaultSize="0" autoFill="0" autoLine="0" autoPict="0">
                <anchor moveWithCells="1">
                  <from>
                    <xdr:col>3</xdr:col>
                    <xdr:colOff>0</xdr:colOff>
                    <xdr:row>149</xdr:row>
                    <xdr:rowOff>676275</xdr:rowOff>
                  </from>
                  <to>
                    <xdr:col>4</xdr:col>
                    <xdr:colOff>0</xdr:colOff>
                    <xdr:row>151</xdr:row>
                    <xdr:rowOff>0</xdr:rowOff>
                  </to>
                </anchor>
              </controlPr>
            </control>
          </mc:Choice>
        </mc:AlternateContent>
        <mc:AlternateContent xmlns:mc="http://schemas.openxmlformats.org/markup-compatibility/2006">
          <mc:Choice Requires="x14">
            <control shapeId="49718" r:id="rId217" name="checkbox_D186">
              <controlPr defaultSize="0" autoFill="0" autoLine="0" autoPict="0">
                <anchor moveWithCells="1">
                  <from>
                    <xdr:col>3</xdr:col>
                    <xdr:colOff>0</xdr:colOff>
                    <xdr:row>150</xdr:row>
                    <xdr:rowOff>638175</xdr:rowOff>
                  </from>
                  <to>
                    <xdr:col>4</xdr:col>
                    <xdr:colOff>0</xdr:colOff>
                    <xdr:row>152</xdr:row>
                    <xdr:rowOff>0</xdr:rowOff>
                  </to>
                </anchor>
              </controlPr>
            </control>
          </mc:Choice>
        </mc:AlternateContent>
        <mc:AlternateContent xmlns:mc="http://schemas.openxmlformats.org/markup-compatibility/2006">
          <mc:Choice Requires="x14">
            <control shapeId="49719" r:id="rId218" name="checkbox_D187">
              <controlPr defaultSize="0" autoFill="0" autoLine="0" autoPict="0">
                <anchor moveWithCells="1">
                  <from>
                    <xdr:col>3</xdr:col>
                    <xdr:colOff>0</xdr:colOff>
                    <xdr:row>151</xdr:row>
                    <xdr:rowOff>1476375</xdr:rowOff>
                  </from>
                  <to>
                    <xdr:col>4</xdr:col>
                    <xdr:colOff>0</xdr:colOff>
                    <xdr:row>153</xdr:row>
                    <xdr:rowOff>0</xdr:rowOff>
                  </to>
                </anchor>
              </controlPr>
            </control>
          </mc:Choice>
        </mc:AlternateContent>
        <mc:AlternateContent xmlns:mc="http://schemas.openxmlformats.org/markup-compatibility/2006">
          <mc:Choice Requires="x14">
            <control shapeId="49720" r:id="rId219" name="checkbox_E184">
              <controlPr defaultSize="0" autoFill="0" autoLine="0" autoPict="0">
                <anchor moveWithCells="1">
                  <from>
                    <xdr:col>4</xdr:col>
                    <xdr:colOff>0</xdr:colOff>
                    <xdr:row>148</xdr:row>
                    <xdr:rowOff>66675</xdr:rowOff>
                  </from>
                  <to>
                    <xdr:col>5</xdr:col>
                    <xdr:colOff>0</xdr:colOff>
                    <xdr:row>150</xdr:row>
                    <xdr:rowOff>0</xdr:rowOff>
                  </to>
                </anchor>
              </controlPr>
            </control>
          </mc:Choice>
        </mc:AlternateContent>
        <mc:AlternateContent xmlns:mc="http://schemas.openxmlformats.org/markup-compatibility/2006">
          <mc:Choice Requires="x14">
            <control shapeId="49721" r:id="rId220" name="checkbox_E185">
              <controlPr defaultSize="0" autoFill="0" autoLine="0" autoPict="0">
                <anchor moveWithCells="1">
                  <from>
                    <xdr:col>4</xdr:col>
                    <xdr:colOff>0</xdr:colOff>
                    <xdr:row>149</xdr:row>
                    <xdr:rowOff>676275</xdr:rowOff>
                  </from>
                  <to>
                    <xdr:col>5</xdr:col>
                    <xdr:colOff>0</xdr:colOff>
                    <xdr:row>151</xdr:row>
                    <xdr:rowOff>0</xdr:rowOff>
                  </to>
                </anchor>
              </controlPr>
            </control>
          </mc:Choice>
        </mc:AlternateContent>
        <mc:AlternateContent xmlns:mc="http://schemas.openxmlformats.org/markup-compatibility/2006">
          <mc:Choice Requires="x14">
            <control shapeId="49722" r:id="rId221" name="checkbox_E186">
              <controlPr defaultSize="0" autoFill="0" autoLine="0" autoPict="0">
                <anchor moveWithCells="1">
                  <from>
                    <xdr:col>4</xdr:col>
                    <xdr:colOff>0</xdr:colOff>
                    <xdr:row>150</xdr:row>
                    <xdr:rowOff>638175</xdr:rowOff>
                  </from>
                  <to>
                    <xdr:col>5</xdr:col>
                    <xdr:colOff>0</xdr:colOff>
                    <xdr:row>152</xdr:row>
                    <xdr:rowOff>0</xdr:rowOff>
                  </to>
                </anchor>
              </controlPr>
            </control>
          </mc:Choice>
        </mc:AlternateContent>
        <mc:AlternateContent xmlns:mc="http://schemas.openxmlformats.org/markup-compatibility/2006">
          <mc:Choice Requires="x14">
            <control shapeId="49723" r:id="rId222" name="checkbox_E187">
              <controlPr defaultSize="0" autoFill="0" autoLine="0" autoPict="0">
                <anchor moveWithCells="1">
                  <from>
                    <xdr:col>4</xdr:col>
                    <xdr:colOff>0</xdr:colOff>
                    <xdr:row>151</xdr:row>
                    <xdr:rowOff>1476375</xdr:rowOff>
                  </from>
                  <to>
                    <xdr:col>5</xdr:col>
                    <xdr:colOff>0</xdr:colOff>
                    <xdr:row>153</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0" tint="-0.249977111117893"/>
    <pageSetUpPr fitToPage="1"/>
  </sheetPr>
  <dimension ref="A1:I45"/>
  <sheetViews>
    <sheetView showOutlineSymbols="0" showWhiteSpace="0" view="pageLayout" topLeftCell="A7" zoomScale="130" zoomScaleSheetLayoutView="100" zoomScalePageLayoutView="130" workbookViewId="0">
      <selection activeCell="H10" sqref="H10"/>
    </sheetView>
  </sheetViews>
  <sheetFormatPr defaultColWidth="8.7109375" defaultRowHeight="12.75"/>
  <cols>
    <col min="1" max="1" width="9" style="187" customWidth="1"/>
    <col min="2" max="2" width="9.28515625" style="187" customWidth="1"/>
    <col min="3" max="4" width="15.28515625" style="187" customWidth="1"/>
    <col min="5" max="5" width="12.28515625" style="187" customWidth="1"/>
    <col min="6" max="6" width="15.28515625" style="187" customWidth="1"/>
    <col min="7" max="7" width="31.7109375" style="187" customWidth="1"/>
    <col min="8" max="8" width="15.28515625" style="187" customWidth="1"/>
    <col min="9" max="9" width="62.28515625" style="187" customWidth="1"/>
    <col min="10" max="10" width="8.7109375" style="187"/>
    <col min="11" max="11" width="10.28515625" style="187" customWidth="1"/>
    <col min="12" max="12" width="8.7109375" style="187"/>
    <col min="13" max="13" width="3.42578125" style="187" customWidth="1"/>
    <col min="14" max="14" width="11.28515625" style="187" bestFit="1" customWidth="1"/>
    <col min="15" max="15" width="13.7109375" style="187" customWidth="1"/>
    <col min="16" max="16384" width="8.7109375" style="187"/>
  </cols>
  <sheetData>
    <row r="1" spans="1:9" ht="30.75" customHeight="1">
      <c r="C1" s="710" t="s">
        <v>780</v>
      </c>
      <c r="D1" s="710"/>
      <c r="E1" s="710"/>
      <c r="F1" s="710"/>
      <c r="G1" s="710"/>
      <c r="H1" s="711"/>
      <c r="I1" s="711"/>
    </row>
    <row r="2" spans="1:9" ht="18">
      <c r="C2" s="579"/>
      <c r="D2" s="579"/>
      <c r="E2" s="579"/>
      <c r="F2" s="579"/>
      <c r="G2" s="579"/>
      <c r="H2" s="188"/>
    </row>
    <row r="3" spans="1:9" ht="18" customHeight="1">
      <c r="B3" s="712" t="s">
        <v>781</v>
      </c>
      <c r="C3" s="712"/>
      <c r="D3" s="712"/>
      <c r="E3" s="712"/>
      <c r="F3" s="712"/>
      <c r="G3" s="712"/>
      <c r="H3" s="712"/>
    </row>
    <row r="4" spans="1:9" ht="71.25" customHeight="1">
      <c r="B4" s="712"/>
      <c r="C4" s="712"/>
      <c r="D4" s="712"/>
      <c r="E4" s="712"/>
      <c r="F4" s="712"/>
      <c r="G4" s="712"/>
      <c r="H4" s="712"/>
    </row>
    <row r="5" spans="1:9">
      <c r="C5" s="188"/>
      <c r="D5" s="188"/>
      <c r="F5" s="188"/>
    </row>
    <row r="6" spans="1:9" ht="15.75">
      <c r="C6" s="189" t="s">
        <v>740</v>
      </c>
      <c r="D6" s="190"/>
      <c r="E6" s="189"/>
      <c r="F6" s="189" t="s">
        <v>741</v>
      </c>
      <c r="G6" s="190"/>
    </row>
    <row r="7" spans="1:9">
      <c r="H7" s="187" t="s">
        <v>188</v>
      </c>
    </row>
    <row r="9" spans="1:9" ht="42" customHeight="1" thickBot="1">
      <c r="B9" s="191" t="s">
        <v>745</v>
      </c>
      <c r="C9" s="192" t="s">
        <v>782</v>
      </c>
      <c r="D9" s="192" t="s">
        <v>783</v>
      </c>
      <c r="E9" s="192"/>
      <c r="F9" s="192" t="s">
        <v>784</v>
      </c>
      <c r="G9" s="192" t="s">
        <v>785</v>
      </c>
      <c r="H9" s="192" t="s">
        <v>786</v>
      </c>
      <c r="I9" s="193" t="s">
        <v>787</v>
      </c>
    </row>
    <row r="11" spans="1:9">
      <c r="A11" s="187" t="s">
        <v>788</v>
      </c>
      <c r="B11" s="194"/>
      <c r="C11" s="195"/>
      <c r="D11" s="195"/>
      <c r="E11" s="195"/>
      <c r="F11" s="195"/>
      <c r="G11" s="195"/>
      <c r="H11" s="195"/>
      <c r="I11" s="196"/>
    </row>
    <row r="12" spans="1:9">
      <c r="A12" s="187" t="s">
        <v>789</v>
      </c>
      <c r="B12" s="194"/>
      <c r="C12" s="195"/>
      <c r="D12" s="195"/>
      <c r="E12" s="195"/>
      <c r="F12" s="195"/>
      <c r="G12" s="195"/>
      <c r="H12" s="195"/>
      <c r="I12" s="196"/>
    </row>
    <row r="13" spans="1:9">
      <c r="A13" s="187" t="s">
        <v>790</v>
      </c>
      <c r="B13" s="194"/>
      <c r="C13" s="195"/>
      <c r="D13" s="195"/>
      <c r="E13" s="195"/>
      <c r="F13" s="195"/>
      <c r="G13" s="195"/>
      <c r="H13" s="195"/>
      <c r="I13" s="196"/>
    </row>
    <row r="14" spans="1:9">
      <c r="A14" s="187" t="s">
        <v>791</v>
      </c>
      <c r="B14" s="194"/>
      <c r="C14" s="195"/>
      <c r="D14" s="197"/>
      <c r="E14" s="197"/>
      <c r="F14" s="195"/>
      <c r="G14" s="195"/>
      <c r="H14" s="195"/>
      <c r="I14" s="198"/>
    </row>
    <row r="15" spans="1:9">
      <c r="A15" s="187" t="s">
        <v>792</v>
      </c>
      <c r="B15" s="194"/>
      <c r="C15" s="195"/>
      <c r="D15" s="197"/>
      <c r="E15" s="197"/>
      <c r="F15" s="195"/>
      <c r="G15" s="195"/>
      <c r="H15" s="195"/>
      <c r="I15" s="198"/>
    </row>
    <row r="16" spans="1:9">
      <c r="A16" s="187" t="s">
        <v>793</v>
      </c>
      <c r="B16" s="194"/>
      <c r="C16" s="195"/>
      <c r="D16" s="197"/>
      <c r="E16" s="197"/>
      <c r="F16" s="195"/>
      <c r="G16" s="195"/>
      <c r="H16" s="195"/>
      <c r="I16" s="198"/>
    </row>
    <row r="17" spans="1:9">
      <c r="A17" s="187" t="s">
        <v>794</v>
      </c>
      <c r="B17" s="188"/>
      <c r="C17" s="199"/>
      <c r="D17" s="199"/>
      <c r="E17" s="199"/>
      <c r="F17" s="199"/>
      <c r="G17" s="199"/>
      <c r="H17" s="199"/>
    </row>
    <row r="18" spans="1:9" ht="14.25" customHeight="1" thickBot="1">
      <c r="B18" s="188" t="s">
        <v>763</v>
      </c>
      <c r="C18" s="200">
        <f>SUM(C11:C17)</f>
        <v>0</v>
      </c>
      <c r="D18" s="200">
        <f>SUM(D11:D17)</f>
        <v>0</v>
      </c>
      <c r="E18" s="201"/>
      <c r="F18" s="200">
        <f>SUM(F11:F17)</f>
        <v>0</v>
      </c>
      <c r="G18" s="200">
        <f>SUM(G11:G17)</f>
        <v>0</v>
      </c>
      <c r="H18" s="200">
        <f>SUM(H11:H17)</f>
        <v>0</v>
      </c>
      <c r="I18" s="198"/>
    </row>
    <row r="19" spans="1:9" ht="13.5" thickTop="1">
      <c r="B19" s="188"/>
      <c r="C19" s="198"/>
      <c r="D19" s="198"/>
      <c r="E19" s="198"/>
      <c r="F19" s="198"/>
      <c r="G19" s="198"/>
      <c r="H19" s="198"/>
      <c r="I19" s="198"/>
    </row>
    <row r="20" spans="1:9">
      <c r="B20" s="188"/>
    </row>
    <row r="21" spans="1:9" ht="26.25" thickBot="1">
      <c r="B21" s="191" t="s">
        <v>775</v>
      </c>
      <c r="C21" s="192" t="s">
        <v>766</v>
      </c>
      <c r="D21" s="192" t="s">
        <v>768</v>
      </c>
      <c r="E21" s="192" t="s">
        <v>795</v>
      </c>
      <c r="F21" s="192"/>
      <c r="G21" s="192" t="s">
        <v>796</v>
      </c>
      <c r="H21" s="192" t="s">
        <v>797</v>
      </c>
    </row>
    <row r="22" spans="1:9">
      <c r="B22" s="188"/>
    </row>
    <row r="23" spans="1:9">
      <c r="A23" s="187" t="s">
        <v>788</v>
      </c>
      <c r="B23" s="194"/>
      <c r="C23" s="202" t="e">
        <f>(C11/H11)</f>
        <v>#DIV/0!</v>
      </c>
      <c r="D23" s="202" t="e">
        <f t="shared" ref="D23:D30" si="0">(D11/H11)</f>
        <v>#DIV/0!</v>
      </c>
      <c r="E23" s="202" t="e">
        <f>SUM(C23:D23)</f>
        <v>#DIV/0!</v>
      </c>
      <c r="F23" s="214"/>
      <c r="G23" s="195"/>
      <c r="H23" s="216" t="e">
        <f t="shared" ref="H23:H30" si="1">(F11+G11)/G23</f>
        <v>#DIV/0!</v>
      </c>
      <c r="I23" s="187" t="s">
        <v>188</v>
      </c>
    </row>
    <row r="24" spans="1:9">
      <c r="A24" s="187" t="s">
        <v>789</v>
      </c>
      <c r="B24" s="194"/>
      <c r="C24" s="202" t="e">
        <f>(C12/H12)</f>
        <v>#DIV/0!</v>
      </c>
      <c r="D24" s="202" t="e">
        <f t="shared" si="0"/>
        <v>#DIV/0!</v>
      </c>
      <c r="E24" s="202" t="e">
        <f>SUM(C24:D24)</f>
        <v>#DIV/0!</v>
      </c>
      <c r="F24" s="214"/>
      <c r="G24" s="195"/>
      <c r="H24" s="216" t="e">
        <f t="shared" si="1"/>
        <v>#DIV/0!</v>
      </c>
    </row>
    <row r="25" spans="1:9">
      <c r="A25" s="187" t="s">
        <v>790</v>
      </c>
      <c r="B25" s="194"/>
      <c r="C25" s="202" t="e">
        <f t="shared" ref="C25:C30" si="2">(C13/H13)</f>
        <v>#DIV/0!</v>
      </c>
      <c r="D25" s="202" t="e">
        <f t="shared" si="0"/>
        <v>#DIV/0!</v>
      </c>
      <c r="E25" s="202" t="e">
        <f t="shared" ref="E25:E30" si="3">SUM(C25:D25)</f>
        <v>#DIV/0!</v>
      </c>
      <c r="F25" s="214"/>
      <c r="G25" s="195"/>
      <c r="H25" s="216" t="e">
        <f t="shared" si="1"/>
        <v>#DIV/0!</v>
      </c>
    </row>
    <row r="26" spans="1:9">
      <c r="A26" s="187" t="s">
        <v>791</v>
      </c>
      <c r="B26" s="194"/>
      <c r="C26" s="202" t="e">
        <f t="shared" si="2"/>
        <v>#DIV/0!</v>
      </c>
      <c r="D26" s="202" t="e">
        <f t="shared" si="0"/>
        <v>#DIV/0!</v>
      </c>
      <c r="E26" s="202" t="e">
        <f t="shared" si="3"/>
        <v>#DIV/0!</v>
      </c>
      <c r="F26" s="214"/>
      <c r="G26" s="195"/>
      <c r="H26" s="216" t="e">
        <f t="shared" si="1"/>
        <v>#DIV/0!</v>
      </c>
    </row>
    <row r="27" spans="1:9">
      <c r="A27" s="187" t="s">
        <v>792</v>
      </c>
      <c r="B27" s="194"/>
      <c r="C27" s="202" t="e">
        <f>(C15/H15)</f>
        <v>#DIV/0!</v>
      </c>
      <c r="D27" s="202" t="e">
        <f t="shared" si="0"/>
        <v>#DIV/0!</v>
      </c>
      <c r="E27" s="202" t="e">
        <f t="shared" si="3"/>
        <v>#DIV/0!</v>
      </c>
      <c r="F27" s="214"/>
      <c r="G27" s="195"/>
      <c r="H27" s="216" t="e">
        <f t="shared" si="1"/>
        <v>#DIV/0!</v>
      </c>
    </row>
    <row r="28" spans="1:9">
      <c r="A28" s="187" t="s">
        <v>793</v>
      </c>
      <c r="B28" s="194"/>
      <c r="C28" s="202" t="e">
        <f>(C16/H16)</f>
        <v>#DIV/0!</v>
      </c>
      <c r="D28" s="202" t="e">
        <f t="shared" si="0"/>
        <v>#DIV/0!</v>
      </c>
      <c r="E28" s="202" t="e">
        <f t="shared" si="3"/>
        <v>#DIV/0!</v>
      </c>
      <c r="F28" s="214"/>
      <c r="G28" s="195"/>
      <c r="H28" s="216" t="e">
        <f>(F16+G16)/G28</f>
        <v>#DIV/0!</v>
      </c>
    </row>
    <row r="29" spans="1:9">
      <c r="A29" s="187" t="s">
        <v>794</v>
      </c>
      <c r="B29" s="188"/>
      <c r="C29" s="202" t="e">
        <f>(C17/H17)</f>
        <v>#DIV/0!</v>
      </c>
      <c r="D29" s="202" t="e">
        <f t="shared" si="0"/>
        <v>#DIV/0!</v>
      </c>
      <c r="E29" s="202" t="e">
        <f t="shared" si="3"/>
        <v>#DIV/0!</v>
      </c>
      <c r="F29" s="214"/>
      <c r="H29" s="216" t="e">
        <f t="shared" si="1"/>
        <v>#DIV/0!</v>
      </c>
    </row>
    <row r="30" spans="1:9" ht="13.5" thickBot="1">
      <c r="B30" s="188" t="s">
        <v>763</v>
      </c>
      <c r="C30" s="203" t="e">
        <f t="shared" si="2"/>
        <v>#DIV/0!</v>
      </c>
      <c r="D30" s="203" t="e">
        <f t="shared" si="0"/>
        <v>#DIV/0!</v>
      </c>
      <c r="E30" s="203" t="e">
        <f t="shared" si="3"/>
        <v>#DIV/0!</v>
      </c>
      <c r="F30" s="215"/>
      <c r="G30" s="200">
        <f>SUM(G23:G29)</f>
        <v>0</v>
      </c>
      <c r="H30" s="204" t="e">
        <f t="shared" si="1"/>
        <v>#DIV/0!</v>
      </c>
    </row>
    <row r="31" spans="1:9" ht="13.5" thickTop="1">
      <c r="C31" s="205"/>
      <c r="D31" s="205"/>
      <c r="E31" s="205"/>
      <c r="G31" s="198"/>
      <c r="H31" s="205"/>
    </row>
    <row r="32" spans="1:9">
      <c r="C32" s="206" t="s">
        <v>798</v>
      </c>
      <c r="D32" s="205"/>
      <c r="E32" s="205"/>
      <c r="H32" s="205"/>
    </row>
    <row r="34" spans="2:8">
      <c r="C34" s="187" t="s">
        <v>799</v>
      </c>
      <c r="D34" s="708" t="s">
        <v>800</v>
      </c>
      <c r="E34" s="708"/>
      <c r="H34" s="187" t="s">
        <v>801</v>
      </c>
    </row>
    <row r="35" spans="2:8">
      <c r="D35" s="708" t="s">
        <v>802</v>
      </c>
      <c r="E35" s="708"/>
      <c r="F35" s="708"/>
      <c r="G35" s="708"/>
    </row>
    <row r="36" spans="2:8">
      <c r="D36" s="708" t="s">
        <v>803</v>
      </c>
      <c r="E36" s="708"/>
      <c r="F36" s="708"/>
      <c r="G36" s="708"/>
      <c r="H36" s="708"/>
    </row>
    <row r="38" spans="2:8">
      <c r="B38" s="708" t="s">
        <v>804</v>
      </c>
      <c r="C38" s="708"/>
      <c r="D38" s="708"/>
      <c r="E38" s="708"/>
      <c r="G38" s="708" t="s">
        <v>805</v>
      </c>
      <c r="H38" s="708"/>
    </row>
    <row r="40" spans="2:8" ht="12.75" customHeight="1">
      <c r="B40" s="709" t="s">
        <v>806</v>
      </c>
      <c r="C40" s="709"/>
      <c r="D40" s="709"/>
      <c r="E40" s="709"/>
      <c r="F40" s="709"/>
      <c r="G40" s="709"/>
      <c r="H40" s="709"/>
    </row>
    <row r="41" spans="2:8">
      <c r="B41" s="709"/>
      <c r="C41" s="709"/>
      <c r="D41" s="709"/>
      <c r="E41" s="709"/>
      <c r="F41" s="709"/>
      <c r="G41" s="709"/>
      <c r="H41" s="709"/>
    </row>
    <row r="42" spans="2:8">
      <c r="B42" s="709"/>
      <c r="C42" s="709"/>
      <c r="D42" s="709"/>
      <c r="E42" s="709"/>
      <c r="F42" s="709"/>
      <c r="G42" s="709"/>
      <c r="H42" s="709"/>
    </row>
    <row r="43" spans="2:8">
      <c r="B43" s="709"/>
      <c r="C43" s="709"/>
      <c r="D43" s="709"/>
      <c r="E43" s="709"/>
      <c r="F43" s="709"/>
      <c r="G43" s="709"/>
      <c r="H43" s="709"/>
    </row>
    <row r="45" spans="2:8">
      <c r="B45" s="709" t="s">
        <v>807</v>
      </c>
      <c r="C45" s="709"/>
      <c r="D45" s="709"/>
      <c r="E45" s="709"/>
      <c r="F45" s="709"/>
      <c r="G45" s="709"/>
    </row>
  </sheetData>
  <mergeCells count="10">
    <mergeCell ref="B38:E38"/>
    <mergeCell ref="G38:H38"/>
    <mergeCell ref="B40:H43"/>
    <mergeCell ref="B45:G45"/>
    <mergeCell ref="C1:G1"/>
    <mergeCell ref="H1:I1"/>
    <mergeCell ref="B3:H4"/>
    <mergeCell ref="D34:E34"/>
    <mergeCell ref="D35:G35"/>
    <mergeCell ref="D36:H36"/>
  </mergeCells>
  <phoneticPr fontId="1" type="noConversion"/>
  <conditionalFormatting sqref="C23:C30">
    <cfRule type="cellIs" dxfId="51" priority="10" operator="greaterThan">
      <formula>0.05</formula>
    </cfRule>
  </conditionalFormatting>
  <conditionalFormatting sqref="D23">
    <cfRule type="expression" dxfId="50" priority="8">
      <formula>$F$23</formula>
    </cfRule>
  </conditionalFormatting>
  <conditionalFormatting sqref="D24">
    <cfRule type="expression" dxfId="49" priority="7">
      <formula>$F$24</formula>
    </cfRule>
  </conditionalFormatting>
  <conditionalFormatting sqref="D25">
    <cfRule type="expression" dxfId="48" priority="5">
      <formula>$F$25</formula>
    </cfRule>
  </conditionalFormatting>
  <conditionalFormatting sqref="D26">
    <cfRule type="expression" dxfId="47" priority="6">
      <formula>$F$26</formula>
    </cfRule>
  </conditionalFormatting>
  <conditionalFormatting sqref="D27">
    <cfRule type="expression" dxfId="46" priority="4">
      <formula>$F$27</formula>
    </cfRule>
  </conditionalFormatting>
  <conditionalFormatting sqref="D28">
    <cfRule type="expression" dxfId="45" priority="3">
      <formula>$F$28</formula>
    </cfRule>
  </conditionalFormatting>
  <conditionalFormatting sqref="D29">
    <cfRule type="expression" dxfId="44" priority="2">
      <formula>$F$29</formula>
    </cfRule>
  </conditionalFormatting>
  <conditionalFormatting sqref="D30">
    <cfRule type="expression" dxfId="43" priority="1">
      <formula>$F$30</formula>
    </cfRule>
  </conditionalFormatting>
  <conditionalFormatting sqref="H23:H30">
    <cfRule type="cellIs" dxfId="42" priority="9" operator="greaterThan">
      <formula>1</formula>
    </cfRule>
  </conditionalFormatting>
  <printOptions headings="1"/>
  <pageMargins left="0.5" right="0.5" top="0.5" bottom="0.5" header="0" footer="0"/>
  <pageSetup scale="64" orientation="landscape" r:id="rId1"/>
  <headerFooter alignWithMargins="0">
    <oddFooter>&amp;CLast Updated  2/15/2012</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I24"/>
  <sheetViews>
    <sheetView showWhiteSpace="0" zoomScale="110" zoomScaleNormal="110" zoomScalePageLayoutView="150" workbookViewId="0">
      <selection activeCell="C6" sqref="C6"/>
    </sheetView>
  </sheetViews>
  <sheetFormatPr defaultColWidth="8.7109375" defaultRowHeight="13.5"/>
  <cols>
    <col min="1" max="1" width="6.7109375" style="249" customWidth="1"/>
    <col min="2" max="2" width="41" style="250" customWidth="1"/>
    <col min="3" max="4" width="17.7109375" style="218" customWidth="1"/>
    <col min="5" max="5" width="21.42578125" style="218" customWidth="1"/>
    <col min="6" max="6" width="9.28515625" style="218" hidden="1" customWidth="1"/>
    <col min="7" max="10" width="8.7109375" style="218"/>
    <col min="11" max="11" width="9.42578125" style="218" customWidth="1"/>
    <col min="12" max="16384" width="8.7109375" style="218"/>
  </cols>
  <sheetData>
    <row r="1" spans="1:9" ht="21" customHeight="1" thickBot="1">
      <c r="A1" s="716" t="str">
        <f>"Allowable Grantee Administration Cost Worksheet for"&amp;" "&amp;'Program Assessment'!B7</f>
        <v xml:space="preserve">Allowable Grantee Administration Cost Worksheet for </v>
      </c>
      <c r="B1" s="716"/>
      <c r="C1" s="716"/>
      <c r="D1" s="716"/>
      <c r="E1" s="716"/>
      <c r="F1" s="217"/>
      <c r="G1" s="217"/>
      <c r="H1" s="217"/>
      <c r="I1" s="217"/>
    </row>
    <row r="2" spans="1:9" ht="27" customHeight="1" thickBot="1">
      <c r="A2" s="219"/>
      <c r="B2" s="293" t="s">
        <v>808</v>
      </c>
      <c r="C2" s="220" t="s">
        <v>809</v>
      </c>
      <c r="D2" s="221" t="s">
        <v>810</v>
      </c>
      <c r="E2" s="222" t="s">
        <v>811</v>
      </c>
    </row>
    <row r="3" spans="1:9" ht="45" customHeight="1" thickTop="1" thickBot="1">
      <c r="A3" s="223">
        <v>1</v>
      </c>
      <c r="B3" s="224" t="s">
        <v>812</v>
      </c>
      <c r="C3" s="251" t="e">
        <f>VLOOKUP('Program Assessment'!B7,'Program Year Grant Allocations'!$B$8:$H$64,7,0)</f>
        <v>#N/A</v>
      </c>
      <c r="D3" s="225"/>
      <c r="E3" s="226"/>
    </row>
    <row r="4" spans="1:9" ht="15" customHeight="1" thickTop="1">
      <c r="A4" s="223" t="s">
        <v>813</v>
      </c>
      <c r="B4" s="227" t="s">
        <v>814</v>
      </c>
      <c r="C4" s="720" t="s">
        <v>815</v>
      </c>
      <c r="D4" s="720"/>
      <c r="E4" s="721"/>
      <c r="F4" s="228" t="b">
        <v>0</v>
      </c>
    </row>
    <row r="5" spans="1:9" ht="45" customHeight="1">
      <c r="A5" s="223">
        <v>2</v>
      </c>
      <c r="B5" s="227" t="s">
        <v>816</v>
      </c>
      <c r="C5" s="229"/>
      <c r="D5" s="230">
        <f>IF(F4=TRUE,0.15,0.075)</f>
        <v>7.4999999999999997E-2</v>
      </c>
      <c r="E5" s="309" t="e">
        <f>ROUNDDOWN(C3*D5,0)</f>
        <v>#N/A</v>
      </c>
    </row>
    <row r="6" spans="1:9" ht="53.25" customHeight="1">
      <c r="A6" s="223">
        <v>3</v>
      </c>
      <c r="B6" s="227" t="s">
        <v>817</v>
      </c>
      <c r="C6" s="292"/>
      <c r="D6" s="233"/>
      <c r="E6" s="234">
        <f>IF(C6="(PO entry)",0,C6)</f>
        <v>0</v>
      </c>
    </row>
    <row r="7" spans="1:9" ht="51" customHeight="1">
      <c r="A7" s="223">
        <v>4</v>
      </c>
      <c r="B7" s="227" t="s">
        <v>818</v>
      </c>
      <c r="C7" s="235" t="e">
        <f>C3</f>
        <v>#N/A</v>
      </c>
      <c r="D7" s="236">
        <v>0.15</v>
      </c>
      <c r="E7" s="234">
        <f>IFERROR(C7*D7,0)</f>
        <v>0</v>
      </c>
    </row>
    <row r="8" spans="1:9" ht="45" customHeight="1">
      <c r="A8" s="223">
        <v>5</v>
      </c>
      <c r="B8" s="227" t="s">
        <v>819</v>
      </c>
      <c r="C8" s="232">
        <v>0</v>
      </c>
      <c r="D8" s="237">
        <v>0.05</v>
      </c>
      <c r="E8" s="234">
        <f>IFERROR(C8*D8,0)</f>
        <v>0</v>
      </c>
    </row>
    <row r="9" spans="1:9" ht="45" customHeight="1">
      <c r="A9" s="223">
        <v>6</v>
      </c>
      <c r="B9" s="227" t="s">
        <v>820</v>
      </c>
      <c r="C9" s="232">
        <v>0</v>
      </c>
      <c r="D9" s="237">
        <v>0.05</v>
      </c>
      <c r="E9" s="234">
        <f>IFERROR(C9*D9,0)</f>
        <v>0</v>
      </c>
    </row>
    <row r="10" spans="1:9" ht="45" customHeight="1">
      <c r="A10" s="223">
        <v>7</v>
      </c>
      <c r="B10" s="227" t="s">
        <v>821</v>
      </c>
      <c r="C10" s="233"/>
      <c r="D10" s="233"/>
      <c r="E10" s="238"/>
    </row>
    <row r="11" spans="1:9" ht="45" customHeight="1">
      <c r="A11" s="223">
        <v>8</v>
      </c>
      <c r="B11" s="227" t="s">
        <v>822</v>
      </c>
      <c r="C11" s="233"/>
      <c r="D11" s="233"/>
      <c r="E11" s="234">
        <f>IFERROR(ROUNDDOWN(E5+E6+E8+E9,0),0)</f>
        <v>0</v>
      </c>
    </row>
    <row r="12" spans="1:9" ht="45" customHeight="1" thickBot="1">
      <c r="A12" s="223">
        <v>9</v>
      </c>
      <c r="B12" s="227" t="s">
        <v>823</v>
      </c>
      <c r="C12" s="232"/>
      <c r="D12" s="233"/>
      <c r="E12" s="234">
        <f>IF(C12="(PO entry)",0,C12)</f>
        <v>0</v>
      </c>
    </row>
    <row r="13" spans="1:9" ht="65.25" customHeight="1" thickTop="1" thickBot="1">
      <c r="A13" s="223">
        <v>10</v>
      </c>
      <c r="B13" s="227" t="s">
        <v>824</v>
      </c>
      <c r="C13" s="233"/>
      <c r="D13" s="233"/>
      <c r="E13" s="239">
        <f>IFERROR(E11-E12,0)</f>
        <v>0</v>
      </c>
    </row>
    <row r="14" spans="1:9" ht="22.5" customHeight="1" thickTop="1">
      <c r="A14" s="717" t="s">
        <v>825</v>
      </c>
      <c r="B14" s="718"/>
      <c r="C14" s="718"/>
      <c r="D14" s="718"/>
      <c r="E14" s="719"/>
    </row>
    <row r="15" spans="1:9" ht="45" customHeight="1">
      <c r="A15" s="223">
        <v>11</v>
      </c>
      <c r="B15" s="227" t="s">
        <v>826</v>
      </c>
      <c r="C15" s="233"/>
      <c r="D15" s="233"/>
      <c r="E15" s="240">
        <f>IF(C12="(PO Entry)",0,C12)</f>
        <v>0</v>
      </c>
    </row>
    <row r="16" spans="1:9" ht="45" customHeight="1">
      <c r="A16" s="223">
        <v>12</v>
      </c>
      <c r="B16" s="227" t="s">
        <v>827</v>
      </c>
      <c r="C16" s="233"/>
      <c r="D16" s="233"/>
      <c r="E16" s="234">
        <f>E6</f>
        <v>0</v>
      </c>
    </row>
    <row r="17" spans="1:6" ht="45" customHeight="1">
      <c r="A17" s="223">
        <v>13</v>
      </c>
      <c r="B17" s="227" t="s">
        <v>828</v>
      </c>
      <c r="C17" s="241"/>
      <c r="D17" s="241"/>
      <c r="E17" s="240">
        <f>E8</f>
        <v>0</v>
      </c>
    </row>
    <row r="18" spans="1:6" ht="16.5" customHeight="1">
      <c r="A18" s="223"/>
      <c r="B18" s="227"/>
      <c r="C18" s="242" t="s">
        <v>809</v>
      </c>
      <c r="D18" s="242" t="s">
        <v>810</v>
      </c>
      <c r="E18" s="243" t="s">
        <v>811</v>
      </c>
      <c r="F18" s="244"/>
    </row>
    <row r="19" spans="1:6" ht="45" customHeight="1">
      <c r="A19" s="245">
        <v>14</v>
      </c>
      <c r="B19" s="246" t="s">
        <v>829</v>
      </c>
      <c r="C19" s="229"/>
      <c r="D19" s="229"/>
      <c r="E19" s="231">
        <f>E9</f>
        <v>0</v>
      </c>
    </row>
    <row r="20" spans="1:6" ht="45" customHeight="1">
      <c r="A20" s="223">
        <v>15</v>
      </c>
      <c r="B20" s="227" t="s">
        <v>830</v>
      </c>
      <c r="C20" s="233"/>
      <c r="D20" s="233"/>
      <c r="E20" s="238"/>
    </row>
    <row r="21" spans="1:6" ht="45" customHeight="1">
      <c r="A21" s="223">
        <v>16</v>
      </c>
      <c r="B21" s="227" t="s">
        <v>831</v>
      </c>
      <c r="C21" s="233"/>
      <c r="D21" s="286" t="str">
        <f>IFERROR(E21/C3,"")</f>
        <v/>
      </c>
      <c r="E21" s="240">
        <f>E12-E16-E17-E19</f>
        <v>0</v>
      </c>
    </row>
    <row r="22" spans="1:6" ht="45" customHeight="1">
      <c r="A22" s="223">
        <v>17</v>
      </c>
      <c r="B22" s="227" t="s">
        <v>832</v>
      </c>
      <c r="C22" s="233"/>
      <c r="D22" s="247"/>
      <c r="E22" s="248" t="e">
        <f>E5</f>
        <v>#N/A</v>
      </c>
    </row>
    <row r="23" spans="1:6" ht="45" customHeight="1">
      <c r="A23" s="223">
        <v>18</v>
      </c>
      <c r="B23" s="227" t="s">
        <v>833</v>
      </c>
      <c r="C23" s="233"/>
      <c r="D23" s="310" t="str">
        <f>IFERROR(E23/C3,"")</f>
        <v/>
      </c>
      <c r="E23" s="311">
        <f>IFERROR(E22-E21,0)</f>
        <v>0</v>
      </c>
    </row>
    <row r="24" spans="1:6" ht="48" customHeight="1" thickBot="1">
      <c r="A24" s="713" t="s">
        <v>834</v>
      </c>
      <c r="B24" s="714"/>
      <c r="C24" s="714"/>
      <c r="D24" s="714"/>
      <c r="E24" s="715"/>
    </row>
  </sheetData>
  <sheetProtection sheet="1" formatCells="0" selectLockedCells="1"/>
  <mergeCells count="4">
    <mergeCell ref="A24:E24"/>
    <mergeCell ref="A1:E1"/>
    <mergeCell ref="A14:E14"/>
    <mergeCell ref="C4:E4"/>
  </mergeCells>
  <phoneticPr fontId="1" type="noConversion"/>
  <conditionalFormatting sqref="D21">
    <cfRule type="expression" dxfId="41" priority="1">
      <formula>$D$21&lt;0.075</formula>
    </cfRule>
    <cfRule type="expression" dxfId="40" priority="2" stopIfTrue="1">
      <formula>$D$21&gt;0.075</formula>
    </cfRule>
  </conditionalFormatting>
  <conditionalFormatting sqref="E23">
    <cfRule type="expression" dxfId="39" priority="3">
      <formula>($E$23/$C$3)&gt;$D$5</formula>
    </cfRule>
    <cfRule type="expression" dxfId="38" priority="4">
      <formula>($E$23/$C$3)&lt;=$D$5</formula>
    </cfRule>
  </conditionalFormatting>
  <printOptions horizontalCentered="1" verticalCentered="1"/>
  <pageMargins left="0.2" right="0.24" top="0.5" bottom="0.5" header="0.3" footer="0.3"/>
  <pageSetup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9393" r:id="rId4" name="Check Box 1">
              <controlPr locked="0" defaultSize="0" autoFill="0" autoLine="0" autoPict="0">
                <anchor moveWithCells="1">
                  <from>
                    <xdr:col>3</xdr:col>
                    <xdr:colOff>342900</xdr:colOff>
                    <xdr:row>2</xdr:row>
                    <xdr:rowOff>561975</xdr:rowOff>
                  </from>
                  <to>
                    <xdr:col>3</xdr:col>
                    <xdr:colOff>561975</xdr:colOff>
                    <xdr:row>4</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E16"/>
  <sheetViews>
    <sheetView zoomScale="120" zoomScaleNormal="120" zoomScalePageLayoutView="150" workbookViewId="0">
      <selection activeCell="C8" sqref="C8"/>
    </sheetView>
  </sheetViews>
  <sheetFormatPr defaultColWidth="8.7109375" defaultRowHeight="13.5"/>
  <cols>
    <col min="1" max="1" width="4" style="249" customWidth="1"/>
    <col min="2" max="2" width="44.42578125" style="218" customWidth="1"/>
    <col min="3" max="4" width="16.28515625" style="218" customWidth="1"/>
    <col min="5" max="5" width="19.85546875" style="218" customWidth="1"/>
    <col min="6" max="16384" width="8.7109375" style="218"/>
  </cols>
  <sheetData>
    <row r="1" spans="1:5" ht="18.75" customHeight="1" thickBot="1">
      <c r="A1" s="722" t="str">
        <f>"Allowable Subgrantee Administration Cost Worksheet for"&amp;" "&amp;'Program Assessment'!B7</f>
        <v xml:space="preserve">Allowable Subgrantee Administration Cost Worksheet for </v>
      </c>
      <c r="B1" s="722"/>
      <c r="C1" s="722"/>
      <c r="D1" s="722"/>
      <c r="E1" s="722"/>
    </row>
    <row r="2" spans="1:5" ht="14.25" customHeight="1" thickBot="1">
      <c r="A2" s="726" t="s">
        <v>808</v>
      </c>
      <c r="B2" s="727"/>
      <c r="C2" s="221" t="s">
        <v>809</v>
      </c>
      <c r="D2" s="221" t="s">
        <v>835</v>
      </c>
      <c r="E2" s="222" t="s">
        <v>811</v>
      </c>
    </row>
    <row r="3" spans="1:5" ht="36" customHeight="1" thickTop="1" thickBot="1">
      <c r="A3" s="223">
        <v>1</v>
      </c>
      <c r="B3" s="242" t="s">
        <v>836</v>
      </c>
      <c r="C3" s="251" t="e">
        <f>VLOOKUP('Program Assessment'!B7,'Program Year Grant Allocations'!$B$8:$H$64,7,0)</f>
        <v>#N/A</v>
      </c>
      <c r="D3" s="233"/>
      <c r="E3" s="252"/>
    </row>
    <row r="4" spans="1:5" ht="36" customHeight="1" thickTop="1">
      <c r="A4" s="223">
        <v>2</v>
      </c>
      <c r="B4" s="242" t="s">
        <v>837</v>
      </c>
      <c r="C4" s="233"/>
      <c r="D4" s="236">
        <v>7.4999999999999997E-2</v>
      </c>
      <c r="E4" s="307" t="e">
        <f>ROUNDUP(C3*D4,0)</f>
        <v>#N/A</v>
      </c>
    </row>
    <row r="5" spans="1:5" ht="43.35" customHeight="1">
      <c r="A5" s="223">
        <v>3</v>
      </c>
      <c r="B5" s="242" t="s">
        <v>838</v>
      </c>
      <c r="C5" s="282"/>
      <c r="D5" s="233"/>
      <c r="E5" s="284"/>
    </row>
    <row r="6" spans="1:5" ht="51" customHeight="1">
      <c r="A6" s="223">
        <v>4</v>
      </c>
      <c r="B6" s="242" t="s">
        <v>839</v>
      </c>
      <c r="C6" s="232">
        <v>0</v>
      </c>
      <c r="D6" s="253">
        <v>0.05</v>
      </c>
      <c r="E6" s="254">
        <f>IFERROR(C6*D6,0)</f>
        <v>0</v>
      </c>
    </row>
    <row r="7" spans="1:5" ht="60" customHeight="1">
      <c r="A7" s="223">
        <v>5</v>
      </c>
      <c r="B7" s="242" t="s">
        <v>840</v>
      </c>
      <c r="C7" s="232">
        <v>0</v>
      </c>
      <c r="D7" s="255">
        <v>7.4999999999999997E-2</v>
      </c>
      <c r="E7" s="254">
        <f>IFERROR(C7*D7,0)</f>
        <v>0</v>
      </c>
    </row>
    <row r="8" spans="1:5" ht="45" customHeight="1">
      <c r="A8" s="223">
        <v>6</v>
      </c>
      <c r="B8" s="242" t="s">
        <v>841</v>
      </c>
      <c r="C8" s="232">
        <v>0</v>
      </c>
      <c r="D8" s="255">
        <v>7.4999999999999997E-2</v>
      </c>
      <c r="E8" s="254">
        <f>IFERROR(C8*D8,0)</f>
        <v>0</v>
      </c>
    </row>
    <row r="9" spans="1:5" ht="34.5" customHeight="1">
      <c r="A9" s="223">
        <v>7</v>
      </c>
      <c r="B9" s="242" t="s">
        <v>842</v>
      </c>
      <c r="C9" s="233"/>
      <c r="D9" s="233"/>
      <c r="E9" s="240" t="e">
        <f>SUM(E4,E5,E6,E7,E8)</f>
        <v>#N/A</v>
      </c>
    </row>
    <row r="10" spans="1:5" ht="42" customHeight="1">
      <c r="A10" s="723" t="s">
        <v>843</v>
      </c>
      <c r="B10" s="724"/>
      <c r="C10" s="724"/>
      <c r="D10" s="724"/>
      <c r="E10" s="725"/>
    </row>
    <row r="11" spans="1:5" ht="39.75" customHeight="1">
      <c r="A11" s="223">
        <v>8</v>
      </c>
      <c r="B11" s="242" t="s">
        <v>844</v>
      </c>
      <c r="C11" s="233"/>
      <c r="D11" s="233"/>
      <c r="E11" s="232"/>
    </row>
    <row r="12" spans="1:5" ht="36" customHeight="1">
      <c r="A12" s="223">
        <v>9</v>
      </c>
      <c r="B12" s="242" t="s">
        <v>845</v>
      </c>
      <c r="C12" s="233"/>
      <c r="D12" s="236">
        <v>0.05</v>
      </c>
      <c r="E12" s="240">
        <f>IFERROR(E11*D12,0)</f>
        <v>0</v>
      </c>
    </row>
    <row r="13" spans="1:5" ht="49.5" customHeight="1">
      <c r="A13" s="223">
        <v>10</v>
      </c>
      <c r="B13" s="242" t="s">
        <v>846</v>
      </c>
      <c r="C13" s="287">
        <f>'Allowable Grantee Admin'!E23</f>
        <v>0</v>
      </c>
      <c r="D13" s="305"/>
      <c r="E13" s="234">
        <f>IF(C13="(PO Entry)",0,C13)</f>
        <v>0</v>
      </c>
    </row>
    <row r="14" spans="1:5" ht="36" customHeight="1">
      <c r="A14" s="223">
        <v>11</v>
      </c>
      <c r="B14" s="242" t="s">
        <v>847</v>
      </c>
      <c r="C14" s="233"/>
      <c r="D14" s="306" t="str">
        <f>IFERROR(E14/C3,"")</f>
        <v/>
      </c>
      <c r="E14" s="234" t="e">
        <f>E9+E12+E13</f>
        <v>#N/A</v>
      </c>
    </row>
    <row r="15" spans="1:5" ht="36" customHeight="1" thickBot="1">
      <c r="A15" s="223">
        <v>12</v>
      </c>
      <c r="B15" s="242" t="s">
        <v>848</v>
      </c>
      <c r="C15" s="233"/>
      <c r="D15" s="306" t="str">
        <f>IFERROR(E15/C3,"")</f>
        <v/>
      </c>
      <c r="E15" s="283"/>
    </row>
    <row r="16" spans="1:5" ht="36" customHeight="1" thickTop="1">
      <c r="A16" s="223">
        <v>13</v>
      </c>
      <c r="B16" s="242" t="s">
        <v>849</v>
      </c>
      <c r="C16" s="233"/>
      <c r="D16" s="285"/>
      <c r="E16" s="308" t="e">
        <f>SUM(E14-E15)</f>
        <v>#N/A</v>
      </c>
    </row>
  </sheetData>
  <sheetProtection sheet="1" formatCells="0" selectLockedCells="1"/>
  <mergeCells count="3">
    <mergeCell ref="A1:E1"/>
    <mergeCell ref="A10:E10"/>
    <mergeCell ref="A2:B2"/>
  </mergeCells>
  <phoneticPr fontId="1" type="noConversion"/>
  <conditionalFormatting sqref="D14">
    <cfRule type="expression" dxfId="37" priority="3">
      <formula>$E$14&gt;=0.075</formula>
    </cfRule>
    <cfRule type="expression" dxfId="36" priority="4">
      <formula>$D$14&lt;0.075</formula>
    </cfRule>
  </conditionalFormatting>
  <conditionalFormatting sqref="D15">
    <cfRule type="expression" dxfId="35" priority="1">
      <formula>D15&gt;=0.075</formula>
    </cfRule>
    <cfRule type="expression" dxfId="34" priority="2">
      <formula>D15&lt;0.075</formula>
    </cfRule>
  </conditionalFormatting>
  <conditionalFormatting sqref="E16">
    <cfRule type="cellIs" dxfId="33" priority="9" operator="greaterThan">
      <formula>0</formula>
    </cfRule>
    <cfRule type="cellIs" dxfId="32" priority="10" operator="lessThan">
      <formula>0</formula>
    </cfRule>
  </conditionalFormatting>
  <printOptions horizontalCentered="1" verticalCentered="1"/>
  <pageMargins left="0.2" right="0.2" top="0.5" bottom="0.5" header="0.3" footer="0.3"/>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G112"/>
  <sheetViews>
    <sheetView showGridLines="0" zoomScale="120" zoomScaleNormal="120" zoomScalePageLayoutView="150" workbookViewId="0">
      <selection activeCell="F31" sqref="F31:N32"/>
    </sheetView>
  </sheetViews>
  <sheetFormatPr defaultColWidth="2.7109375" defaultRowHeight="13.5"/>
  <cols>
    <col min="1" max="16384" width="2.7109375" style="256"/>
  </cols>
  <sheetData>
    <row r="1" spans="1:33" ht="16.5" thickBot="1">
      <c r="A1" s="839" t="s">
        <v>850</v>
      </c>
      <c r="B1" s="839"/>
      <c r="C1" s="839"/>
      <c r="D1" s="839"/>
      <c r="E1" s="839"/>
      <c r="F1" s="839"/>
      <c r="G1" s="839"/>
      <c r="H1" s="839"/>
      <c r="I1" s="839"/>
      <c r="J1" s="839"/>
      <c r="K1" s="839"/>
      <c r="L1" s="839"/>
      <c r="M1" s="839"/>
      <c r="N1" s="839"/>
      <c r="O1" s="839"/>
      <c r="P1" s="839"/>
      <c r="Q1" s="839"/>
      <c r="R1" s="839"/>
      <c r="S1" s="839"/>
      <c r="T1" s="839"/>
      <c r="U1" s="839"/>
      <c r="V1" s="839"/>
      <c r="W1" s="839"/>
      <c r="X1" s="839"/>
      <c r="Y1" s="839"/>
      <c r="Z1" s="839"/>
      <c r="AA1" s="839"/>
      <c r="AB1" s="839"/>
      <c r="AC1" s="839"/>
      <c r="AD1" s="839"/>
      <c r="AE1" s="839"/>
      <c r="AF1" s="839"/>
      <c r="AG1" s="839"/>
    </row>
    <row r="2" spans="1:33" ht="14.25" thickTop="1">
      <c r="A2" s="840"/>
      <c r="B2" s="841"/>
      <c r="C2" s="841"/>
      <c r="D2" s="841"/>
      <c r="E2" s="841"/>
      <c r="F2" s="841"/>
      <c r="G2" s="841"/>
      <c r="H2" s="841"/>
      <c r="I2" s="841"/>
      <c r="J2" s="841"/>
      <c r="K2" s="841"/>
      <c r="L2" s="841"/>
      <c r="M2" s="841"/>
      <c r="N2" s="841"/>
      <c r="O2" s="842"/>
      <c r="P2" s="842"/>
      <c r="Q2" s="842"/>
      <c r="R2" s="842"/>
      <c r="S2" s="842"/>
      <c r="T2" s="842"/>
      <c r="U2" s="842"/>
      <c r="V2" s="842"/>
      <c r="W2" s="842"/>
      <c r="X2" s="842"/>
      <c r="Y2" s="842"/>
      <c r="Z2" s="842"/>
      <c r="AA2" s="842"/>
      <c r="AB2" s="842"/>
      <c r="AC2" s="842"/>
      <c r="AD2" s="842"/>
      <c r="AE2" s="842"/>
      <c r="AF2" s="842"/>
      <c r="AG2" s="843"/>
    </row>
    <row r="3" spans="1:33">
      <c r="A3" s="775"/>
      <c r="B3" s="738"/>
      <c r="C3" s="738"/>
      <c r="D3" s="738"/>
      <c r="E3" s="738"/>
      <c r="F3" s="787"/>
      <c r="G3" s="788"/>
      <c r="H3" s="788"/>
      <c r="I3" s="788"/>
      <c r="J3" s="788"/>
      <c r="K3" s="788"/>
      <c r="L3" s="788"/>
      <c r="M3" s="788"/>
      <c r="N3" s="789"/>
      <c r="O3" s="769" t="s">
        <v>851</v>
      </c>
      <c r="P3" s="770"/>
      <c r="Q3" s="770"/>
      <c r="R3" s="770"/>
      <c r="S3" s="770"/>
      <c r="T3" s="770"/>
      <c r="U3" s="770"/>
      <c r="V3" s="770"/>
      <c r="W3" s="770"/>
      <c r="X3" s="770"/>
      <c r="Y3" s="770"/>
      <c r="Z3" s="770"/>
      <c r="AA3" s="770"/>
      <c r="AB3" s="770"/>
      <c r="AC3" s="770"/>
      <c r="AD3" s="770"/>
      <c r="AE3" s="770"/>
      <c r="AF3" s="770"/>
      <c r="AG3" s="771"/>
    </row>
    <row r="4" spans="1:33">
      <c r="A4" s="776"/>
      <c r="B4" s="740"/>
      <c r="C4" s="740"/>
      <c r="D4" s="740"/>
      <c r="E4" s="740"/>
      <c r="F4" s="844"/>
      <c r="G4" s="845"/>
      <c r="H4" s="845"/>
      <c r="I4" s="845"/>
      <c r="J4" s="845"/>
      <c r="K4" s="845"/>
      <c r="L4" s="845"/>
      <c r="M4" s="845"/>
      <c r="N4" s="846"/>
      <c r="O4" s="772"/>
      <c r="P4" s="773"/>
      <c r="Q4" s="773"/>
      <c r="R4" s="773"/>
      <c r="S4" s="773"/>
      <c r="T4" s="773"/>
      <c r="U4" s="773"/>
      <c r="V4" s="773"/>
      <c r="W4" s="773"/>
      <c r="X4" s="773"/>
      <c r="Y4" s="773"/>
      <c r="Z4" s="773"/>
      <c r="AA4" s="773"/>
      <c r="AB4" s="773"/>
      <c r="AC4" s="773"/>
      <c r="AD4" s="773"/>
      <c r="AE4" s="773"/>
      <c r="AF4" s="773"/>
      <c r="AG4" s="774"/>
    </row>
    <row r="5" spans="1:33">
      <c r="A5" s="806" t="s">
        <v>852</v>
      </c>
      <c r="B5" s="807"/>
      <c r="C5" s="807"/>
      <c r="D5" s="807"/>
      <c r="E5" s="807"/>
      <c r="F5" s="838"/>
      <c r="G5" s="838"/>
      <c r="H5" s="838"/>
      <c r="I5" s="838"/>
      <c r="J5" s="838"/>
      <c r="K5" s="838"/>
      <c r="L5" s="838"/>
      <c r="M5" s="838"/>
      <c r="N5" s="838"/>
      <c r="O5" s="807" t="s">
        <v>853</v>
      </c>
      <c r="P5" s="807"/>
      <c r="Q5" s="807"/>
      <c r="R5" s="807"/>
      <c r="S5" s="807"/>
      <c r="T5" s="807"/>
      <c r="U5" s="807"/>
      <c r="V5" s="807"/>
      <c r="W5" s="807"/>
      <c r="X5" s="807"/>
      <c r="Y5" s="807"/>
      <c r="Z5" s="807"/>
      <c r="AA5" s="807"/>
      <c r="AB5" s="807"/>
      <c r="AC5" s="807"/>
      <c r="AD5" s="807"/>
      <c r="AE5" s="807"/>
      <c r="AF5" s="807"/>
      <c r="AG5" s="829"/>
    </row>
    <row r="6" spans="1:33">
      <c r="A6" s="809"/>
      <c r="B6" s="810"/>
      <c r="C6" s="810"/>
      <c r="D6" s="810"/>
      <c r="E6" s="810"/>
      <c r="F6" s="838"/>
      <c r="G6" s="838"/>
      <c r="H6" s="838"/>
      <c r="I6" s="838"/>
      <c r="J6" s="838"/>
      <c r="K6" s="838"/>
      <c r="L6" s="838"/>
      <c r="M6" s="838"/>
      <c r="N6" s="838"/>
      <c r="O6" s="810"/>
      <c r="P6" s="810"/>
      <c r="Q6" s="810"/>
      <c r="R6" s="810"/>
      <c r="S6" s="810"/>
      <c r="T6" s="810"/>
      <c r="U6" s="810"/>
      <c r="V6" s="810"/>
      <c r="W6" s="810"/>
      <c r="X6" s="810"/>
      <c r="Y6" s="810"/>
      <c r="Z6" s="810"/>
      <c r="AA6" s="810"/>
      <c r="AB6" s="810"/>
      <c r="AC6" s="810"/>
      <c r="AD6" s="810"/>
      <c r="AE6" s="810"/>
      <c r="AF6" s="810"/>
      <c r="AG6" s="831"/>
    </row>
    <row r="7" spans="1:33">
      <c r="A7" s="814" t="s">
        <v>854</v>
      </c>
      <c r="B7" s="815"/>
      <c r="C7" s="815"/>
      <c r="D7" s="815"/>
      <c r="E7" s="815"/>
      <c r="F7" s="825">
        <f>F3-F5</f>
        <v>0</v>
      </c>
      <c r="G7" s="826"/>
      <c r="H7" s="826"/>
      <c r="I7" s="826"/>
      <c r="J7" s="826"/>
      <c r="K7" s="826"/>
      <c r="L7" s="826"/>
      <c r="M7" s="826"/>
      <c r="N7" s="827"/>
      <c r="O7" s="828" t="s">
        <v>855</v>
      </c>
      <c r="P7" s="807"/>
      <c r="Q7" s="807"/>
      <c r="R7" s="807"/>
      <c r="S7" s="807"/>
      <c r="T7" s="807"/>
      <c r="U7" s="807"/>
      <c r="V7" s="807"/>
      <c r="W7" s="807"/>
      <c r="X7" s="807"/>
      <c r="Y7" s="807"/>
      <c r="Z7" s="807"/>
      <c r="AA7" s="807"/>
      <c r="AB7" s="807"/>
      <c r="AC7" s="807"/>
      <c r="AD7" s="807"/>
      <c r="AE7" s="807"/>
      <c r="AF7" s="807"/>
      <c r="AG7" s="829"/>
    </row>
    <row r="8" spans="1:33">
      <c r="A8" s="816"/>
      <c r="B8" s="817"/>
      <c r="C8" s="817"/>
      <c r="D8" s="817"/>
      <c r="E8" s="817"/>
      <c r="F8" s="821"/>
      <c r="G8" s="822"/>
      <c r="H8" s="822"/>
      <c r="I8" s="822"/>
      <c r="J8" s="822"/>
      <c r="K8" s="822"/>
      <c r="L8" s="822"/>
      <c r="M8" s="822"/>
      <c r="N8" s="823"/>
      <c r="O8" s="830"/>
      <c r="P8" s="810"/>
      <c r="Q8" s="810"/>
      <c r="R8" s="810"/>
      <c r="S8" s="810"/>
      <c r="T8" s="810"/>
      <c r="U8" s="810"/>
      <c r="V8" s="810"/>
      <c r="W8" s="810"/>
      <c r="X8" s="810"/>
      <c r="Y8" s="810"/>
      <c r="Z8" s="810"/>
      <c r="AA8" s="810"/>
      <c r="AB8" s="810"/>
      <c r="AC8" s="810"/>
      <c r="AD8" s="810"/>
      <c r="AE8" s="810"/>
      <c r="AF8" s="810"/>
      <c r="AG8" s="831"/>
    </row>
    <row r="9" spans="1:33">
      <c r="A9" s="751"/>
      <c r="B9" s="752"/>
      <c r="C9" s="752"/>
      <c r="D9" s="752"/>
      <c r="E9" s="752"/>
      <c r="F9" s="752"/>
      <c r="G9" s="752"/>
      <c r="H9" s="752"/>
      <c r="I9" s="752"/>
      <c r="J9" s="752"/>
      <c r="K9" s="752"/>
      <c r="L9" s="752"/>
      <c r="M9" s="752"/>
      <c r="N9" s="752"/>
      <c r="O9" s="752"/>
      <c r="P9" s="752"/>
      <c r="Q9" s="752"/>
      <c r="R9" s="752"/>
      <c r="S9" s="752"/>
      <c r="T9" s="752"/>
      <c r="U9" s="752"/>
      <c r="V9" s="752"/>
      <c r="W9" s="752"/>
      <c r="X9" s="752"/>
      <c r="Y9" s="752"/>
      <c r="Z9" s="752"/>
      <c r="AA9" s="752"/>
      <c r="AB9" s="752"/>
      <c r="AC9" s="752"/>
      <c r="AD9" s="752"/>
      <c r="AE9" s="752"/>
      <c r="AF9" s="752"/>
      <c r="AG9" s="753"/>
    </row>
    <row r="10" spans="1:33">
      <c r="A10" s="832"/>
      <c r="B10" s="833"/>
      <c r="C10" s="833"/>
      <c r="D10" s="833"/>
      <c r="E10" s="834"/>
      <c r="F10" s="787"/>
      <c r="G10" s="788"/>
      <c r="H10" s="788"/>
      <c r="I10" s="788"/>
      <c r="J10" s="788"/>
      <c r="K10" s="788"/>
      <c r="L10" s="788"/>
      <c r="M10" s="788"/>
      <c r="N10" s="789"/>
      <c r="O10" s="828" t="s">
        <v>856</v>
      </c>
      <c r="P10" s="807"/>
      <c r="Q10" s="807"/>
      <c r="R10" s="807"/>
      <c r="S10" s="807"/>
      <c r="T10" s="807"/>
      <c r="U10" s="807"/>
      <c r="V10" s="807"/>
      <c r="W10" s="807"/>
      <c r="X10" s="807"/>
      <c r="Y10" s="807"/>
      <c r="Z10" s="807"/>
      <c r="AA10" s="807"/>
      <c r="AB10" s="807"/>
      <c r="AC10" s="807"/>
      <c r="AD10" s="807"/>
      <c r="AE10" s="807"/>
      <c r="AF10" s="807"/>
      <c r="AG10" s="829"/>
    </row>
    <row r="11" spans="1:33">
      <c r="A11" s="835"/>
      <c r="B11" s="836"/>
      <c r="C11" s="836"/>
      <c r="D11" s="836"/>
      <c r="E11" s="837"/>
      <c r="F11" s="790"/>
      <c r="G11" s="791"/>
      <c r="H11" s="791"/>
      <c r="I11" s="791"/>
      <c r="J11" s="791"/>
      <c r="K11" s="791"/>
      <c r="L11" s="791"/>
      <c r="M11" s="791"/>
      <c r="N11" s="792"/>
      <c r="O11" s="830"/>
      <c r="P11" s="810"/>
      <c r="Q11" s="810"/>
      <c r="R11" s="810"/>
      <c r="S11" s="810"/>
      <c r="T11" s="810"/>
      <c r="U11" s="810"/>
      <c r="V11" s="810"/>
      <c r="W11" s="810"/>
      <c r="X11" s="810"/>
      <c r="Y11" s="810"/>
      <c r="Z11" s="810"/>
      <c r="AA11" s="810"/>
      <c r="AB11" s="810"/>
      <c r="AC11" s="810"/>
      <c r="AD11" s="810"/>
      <c r="AE11" s="810"/>
      <c r="AF11" s="810"/>
      <c r="AG11" s="831"/>
    </row>
    <row r="12" spans="1:33">
      <c r="A12" s="806" t="s">
        <v>852</v>
      </c>
      <c r="B12" s="807"/>
      <c r="C12" s="807"/>
      <c r="D12" s="807"/>
      <c r="E12" s="808"/>
      <c r="F12" s="787"/>
      <c r="G12" s="788"/>
      <c r="H12" s="788"/>
      <c r="I12" s="788"/>
      <c r="J12" s="788"/>
      <c r="K12" s="788"/>
      <c r="L12" s="788"/>
      <c r="M12" s="788"/>
      <c r="N12" s="789"/>
      <c r="O12" s="729" t="s">
        <v>857</v>
      </c>
      <c r="P12" s="729"/>
      <c r="Q12" s="729"/>
      <c r="R12" s="729"/>
      <c r="S12" s="729"/>
      <c r="T12" s="729"/>
      <c r="U12" s="729"/>
      <c r="V12" s="729"/>
      <c r="W12" s="729"/>
      <c r="X12" s="729"/>
      <c r="Y12" s="729"/>
      <c r="Z12" s="729"/>
      <c r="AA12" s="729"/>
      <c r="AB12" s="729"/>
      <c r="AC12" s="729"/>
      <c r="AD12" s="729"/>
      <c r="AE12" s="729"/>
      <c r="AF12" s="729"/>
      <c r="AG12" s="812"/>
    </row>
    <row r="13" spans="1:33">
      <c r="A13" s="809"/>
      <c r="B13" s="810"/>
      <c r="C13" s="810"/>
      <c r="D13" s="810"/>
      <c r="E13" s="811"/>
      <c r="F13" s="790"/>
      <c r="G13" s="791"/>
      <c r="H13" s="791"/>
      <c r="I13" s="791"/>
      <c r="J13" s="791"/>
      <c r="K13" s="791"/>
      <c r="L13" s="791"/>
      <c r="M13" s="791"/>
      <c r="N13" s="792"/>
      <c r="O13" s="731"/>
      <c r="P13" s="731"/>
      <c r="Q13" s="731"/>
      <c r="R13" s="731"/>
      <c r="S13" s="731"/>
      <c r="T13" s="731"/>
      <c r="U13" s="731"/>
      <c r="V13" s="731"/>
      <c r="W13" s="731"/>
      <c r="X13" s="731"/>
      <c r="Y13" s="731"/>
      <c r="Z13" s="731"/>
      <c r="AA13" s="731"/>
      <c r="AB13" s="731"/>
      <c r="AC13" s="731"/>
      <c r="AD13" s="731"/>
      <c r="AE13" s="731"/>
      <c r="AF13" s="731"/>
      <c r="AG13" s="813"/>
    </row>
    <row r="14" spans="1:33">
      <c r="A14" s="814" t="s">
        <v>858</v>
      </c>
      <c r="B14" s="815"/>
      <c r="C14" s="815"/>
      <c r="D14" s="815"/>
      <c r="E14" s="815"/>
      <c r="F14" s="818">
        <f>F10-F12</f>
        <v>0</v>
      </c>
      <c r="G14" s="819"/>
      <c r="H14" s="819"/>
      <c r="I14" s="819"/>
      <c r="J14" s="819"/>
      <c r="K14" s="819"/>
      <c r="L14" s="819"/>
      <c r="M14" s="819"/>
      <c r="N14" s="820"/>
      <c r="O14" s="729" t="s">
        <v>859</v>
      </c>
      <c r="P14" s="729"/>
      <c r="Q14" s="729"/>
      <c r="R14" s="729"/>
      <c r="S14" s="729"/>
      <c r="T14" s="729"/>
      <c r="U14" s="729"/>
      <c r="V14" s="729"/>
      <c r="W14" s="729"/>
      <c r="X14" s="729"/>
      <c r="Y14" s="729"/>
      <c r="Z14" s="729"/>
      <c r="AA14" s="729"/>
      <c r="AB14" s="729"/>
      <c r="AC14" s="729"/>
      <c r="AD14" s="729"/>
      <c r="AE14" s="729"/>
      <c r="AF14" s="729"/>
      <c r="AG14" s="812"/>
    </row>
    <row r="15" spans="1:33">
      <c r="A15" s="816"/>
      <c r="B15" s="817"/>
      <c r="C15" s="817"/>
      <c r="D15" s="817"/>
      <c r="E15" s="817"/>
      <c r="F15" s="821"/>
      <c r="G15" s="822"/>
      <c r="H15" s="822"/>
      <c r="I15" s="822"/>
      <c r="J15" s="822"/>
      <c r="K15" s="822"/>
      <c r="L15" s="822"/>
      <c r="M15" s="822"/>
      <c r="N15" s="823"/>
      <c r="O15" s="731"/>
      <c r="P15" s="731"/>
      <c r="Q15" s="731"/>
      <c r="R15" s="731"/>
      <c r="S15" s="731"/>
      <c r="T15" s="731"/>
      <c r="U15" s="731"/>
      <c r="V15" s="731"/>
      <c r="W15" s="731"/>
      <c r="X15" s="731"/>
      <c r="Y15" s="731"/>
      <c r="Z15" s="731"/>
      <c r="AA15" s="731"/>
      <c r="AB15" s="731"/>
      <c r="AC15" s="731"/>
      <c r="AD15" s="731"/>
      <c r="AE15" s="731"/>
      <c r="AF15" s="731"/>
      <c r="AG15" s="813"/>
    </row>
    <row r="16" spans="1:33">
      <c r="A16" s="751"/>
      <c r="B16" s="752"/>
      <c r="C16" s="752"/>
      <c r="D16" s="752"/>
      <c r="E16" s="752"/>
      <c r="F16" s="752"/>
      <c r="G16" s="752"/>
      <c r="H16" s="752"/>
      <c r="I16" s="752"/>
      <c r="J16" s="752"/>
      <c r="K16" s="752"/>
      <c r="L16" s="752"/>
      <c r="M16" s="752"/>
      <c r="N16" s="752"/>
      <c r="O16" s="752"/>
      <c r="P16" s="752"/>
      <c r="Q16" s="752"/>
      <c r="R16" s="752"/>
      <c r="S16" s="752"/>
      <c r="T16" s="752"/>
      <c r="U16" s="752"/>
      <c r="V16" s="752"/>
      <c r="W16" s="752"/>
      <c r="X16" s="752"/>
      <c r="Y16" s="752"/>
      <c r="Z16" s="752"/>
      <c r="AA16" s="752"/>
      <c r="AB16" s="752"/>
      <c r="AC16" s="752"/>
      <c r="AD16" s="752"/>
      <c r="AE16" s="752"/>
      <c r="AF16" s="752"/>
      <c r="AG16" s="753"/>
    </row>
    <row r="17" spans="1:33" ht="12.75" customHeight="1">
      <c r="A17" s="757" t="s">
        <v>860</v>
      </c>
      <c r="B17" s="758"/>
      <c r="C17" s="758"/>
      <c r="D17" s="758"/>
      <c r="E17" s="759"/>
      <c r="F17" s="818">
        <f>F7+F14</f>
        <v>0</v>
      </c>
      <c r="G17" s="819"/>
      <c r="H17" s="819"/>
      <c r="I17" s="819"/>
      <c r="J17" s="819"/>
      <c r="K17" s="819"/>
      <c r="L17" s="819"/>
      <c r="M17" s="819"/>
      <c r="N17" s="820"/>
      <c r="O17" s="784" t="s">
        <v>861</v>
      </c>
      <c r="P17" s="785"/>
      <c r="Q17" s="785"/>
      <c r="R17" s="785"/>
      <c r="S17" s="785"/>
      <c r="T17" s="785"/>
      <c r="U17" s="785"/>
      <c r="V17" s="785"/>
      <c r="W17" s="785"/>
      <c r="X17" s="785"/>
      <c r="Y17" s="785"/>
      <c r="Z17" s="785"/>
      <c r="AA17" s="785"/>
      <c r="AB17" s="785"/>
      <c r="AC17" s="785"/>
      <c r="AD17" s="785"/>
      <c r="AE17" s="785"/>
      <c r="AF17" s="785"/>
      <c r="AG17" s="786"/>
    </row>
    <row r="18" spans="1:33" ht="17.100000000000001" customHeight="1">
      <c r="A18" s="760"/>
      <c r="B18" s="761"/>
      <c r="C18" s="761"/>
      <c r="D18" s="761"/>
      <c r="E18" s="762"/>
      <c r="F18" s="821"/>
      <c r="G18" s="822"/>
      <c r="H18" s="822"/>
      <c r="I18" s="822"/>
      <c r="J18" s="822"/>
      <c r="K18" s="822"/>
      <c r="L18" s="822"/>
      <c r="M18" s="822"/>
      <c r="N18" s="823"/>
      <c r="O18" s="824"/>
      <c r="P18" s="804"/>
      <c r="Q18" s="804"/>
      <c r="R18" s="804"/>
      <c r="S18" s="804"/>
      <c r="T18" s="804"/>
      <c r="U18" s="804"/>
      <c r="V18" s="804"/>
      <c r="W18" s="804"/>
      <c r="X18" s="804"/>
      <c r="Y18" s="804"/>
      <c r="Z18" s="804"/>
      <c r="AA18" s="804"/>
      <c r="AB18" s="804"/>
      <c r="AC18" s="804"/>
      <c r="AD18" s="804"/>
      <c r="AE18" s="804"/>
      <c r="AF18" s="804"/>
      <c r="AG18" s="805"/>
    </row>
    <row r="19" spans="1:33">
      <c r="A19" s="751"/>
      <c r="B19" s="752"/>
      <c r="C19" s="752"/>
      <c r="D19" s="752"/>
      <c r="E19" s="752"/>
      <c r="F19" s="752"/>
      <c r="G19" s="752"/>
      <c r="H19" s="752"/>
      <c r="I19" s="752"/>
      <c r="J19" s="752"/>
      <c r="K19" s="752"/>
      <c r="L19" s="752"/>
      <c r="M19" s="752"/>
      <c r="N19" s="752"/>
      <c r="O19" s="752"/>
      <c r="P19" s="752"/>
      <c r="Q19" s="752"/>
      <c r="R19" s="752"/>
      <c r="S19" s="752"/>
      <c r="T19" s="752"/>
      <c r="U19" s="752"/>
      <c r="V19" s="752"/>
      <c r="W19" s="752"/>
      <c r="X19" s="752"/>
      <c r="Y19" s="752"/>
      <c r="Z19" s="752"/>
      <c r="AA19" s="752"/>
      <c r="AB19" s="752"/>
      <c r="AC19" s="752"/>
      <c r="AD19" s="752"/>
      <c r="AE19" s="752"/>
      <c r="AF19" s="752"/>
      <c r="AG19" s="753"/>
    </row>
    <row r="20" spans="1:33">
      <c r="A20" s="757" t="s">
        <v>862</v>
      </c>
      <c r="B20" s="758"/>
      <c r="C20" s="758"/>
      <c r="D20" s="758"/>
      <c r="E20" s="759"/>
      <c r="F20" s="818" t="e">
        <f>VLOOKUP('Program Assessment'!B7,'Program Year Grant Allocations'!$B$8:$F$66,4,0)</f>
        <v>#N/A</v>
      </c>
      <c r="G20" s="819"/>
      <c r="H20" s="819"/>
      <c r="I20" s="819"/>
      <c r="J20" s="819"/>
      <c r="K20" s="819"/>
      <c r="L20" s="819"/>
      <c r="M20" s="819"/>
      <c r="N20" s="820"/>
      <c r="O20" s="784" t="s">
        <v>863</v>
      </c>
      <c r="P20" s="785"/>
      <c r="Q20" s="785"/>
      <c r="R20" s="785"/>
      <c r="S20" s="785"/>
      <c r="T20" s="785"/>
      <c r="U20" s="785"/>
      <c r="V20" s="785"/>
      <c r="W20" s="785"/>
      <c r="X20" s="785"/>
      <c r="Y20" s="785"/>
      <c r="Z20" s="785"/>
      <c r="AA20" s="785"/>
      <c r="AB20" s="785"/>
      <c r="AC20" s="785"/>
      <c r="AD20" s="785"/>
      <c r="AE20" s="785"/>
      <c r="AF20" s="785"/>
      <c r="AG20" s="786"/>
    </row>
    <row r="21" spans="1:33">
      <c r="A21" s="760"/>
      <c r="B21" s="761"/>
      <c r="C21" s="761"/>
      <c r="D21" s="761"/>
      <c r="E21" s="762"/>
      <c r="F21" s="821"/>
      <c r="G21" s="822"/>
      <c r="H21" s="822"/>
      <c r="I21" s="822"/>
      <c r="J21" s="822"/>
      <c r="K21" s="822"/>
      <c r="L21" s="822"/>
      <c r="M21" s="822"/>
      <c r="N21" s="823"/>
      <c r="O21" s="824"/>
      <c r="P21" s="804"/>
      <c r="Q21" s="804"/>
      <c r="R21" s="804"/>
      <c r="S21" s="804"/>
      <c r="T21" s="804"/>
      <c r="U21" s="804"/>
      <c r="V21" s="804"/>
      <c r="W21" s="804"/>
      <c r="X21" s="804"/>
      <c r="Y21" s="804"/>
      <c r="Z21" s="804"/>
      <c r="AA21" s="804"/>
      <c r="AB21" s="804"/>
      <c r="AC21" s="804"/>
      <c r="AD21" s="804"/>
      <c r="AE21" s="804"/>
      <c r="AF21" s="804"/>
      <c r="AG21" s="805"/>
    </row>
    <row r="22" spans="1:33">
      <c r="A22" s="751"/>
      <c r="B22" s="752"/>
      <c r="C22" s="752"/>
      <c r="D22" s="752"/>
      <c r="E22" s="752"/>
      <c r="F22" s="752"/>
      <c r="G22" s="752"/>
      <c r="H22" s="752"/>
      <c r="I22" s="752"/>
      <c r="J22" s="752"/>
      <c r="K22" s="752"/>
      <c r="L22" s="752"/>
      <c r="M22" s="752"/>
      <c r="N22" s="752"/>
      <c r="O22" s="752"/>
      <c r="P22" s="752"/>
      <c r="Q22" s="752"/>
      <c r="R22" s="752"/>
      <c r="S22" s="752"/>
      <c r="T22" s="752"/>
      <c r="U22" s="752"/>
      <c r="V22" s="752"/>
      <c r="W22" s="752"/>
      <c r="X22" s="752"/>
      <c r="Y22" s="752"/>
      <c r="Z22" s="752"/>
      <c r="AA22" s="752"/>
      <c r="AB22" s="752"/>
      <c r="AC22" s="752"/>
      <c r="AD22" s="752"/>
      <c r="AE22" s="752"/>
      <c r="AF22" s="752"/>
      <c r="AG22" s="753"/>
    </row>
    <row r="23" spans="1:33" ht="12.75" customHeight="1">
      <c r="A23" s="783" t="s">
        <v>864</v>
      </c>
      <c r="B23" s="783"/>
      <c r="C23" s="783"/>
      <c r="D23" s="783"/>
      <c r="E23" s="783"/>
      <c r="F23" s="783"/>
      <c r="G23" s="783"/>
      <c r="H23" s="783"/>
      <c r="I23" s="783"/>
      <c r="J23" s="783"/>
      <c r="K23" s="783"/>
      <c r="L23" s="783"/>
      <c r="M23" s="783"/>
      <c r="N23" s="783"/>
      <c r="O23" s="783"/>
      <c r="P23" s="783"/>
      <c r="Q23" s="783"/>
      <c r="R23" s="783"/>
      <c r="S23" s="783"/>
      <c r="T23" s="783"/>
      <c r="U23" s="783"/>
      <c r="V23" s="783"/>
      <c r="W23" s="783"/>
      <c r="X23" s="783"/>
      <c r="Y23" s="783"/>
      <c r="Z23" s="783"/>
      <c r="AA23" s="783"/>
      <c r="AB23" s="783"/>
      <c r="AC23" s="783"/>
      <c r="AD23" s="783"/>
      <c r="AE23" s="783"/>
      <c r="AF23" s="783"/>
      <c r="AG23" s="783"/>
    </row>
    <row r="24" spans="1:33" ht="12.75" customHeight="1">
      <c r="A24" s="783"/>
      <c r="B24" s="783"/>
      <c r="C24" s="783"/>
      <c r="D24" s="783"/>
      <c r="E24" s="783"/>
      <c r="F24" s="783"/>
      <c r="G24" s="783"/>
      <c r="H24" s="783"/>
      <c r="I24" s="783"/>
      <c r="J24" s="783"/>
      <c r="K24" s="783"/>
      <c r="L24" s="783"/>
      <c r="M24" s="783"/>
      <c r="N24" s="783"/>
      <c r="O24" s="783"/>
      <c r="P24" s="783"/>
      <c r="Q24" s="783"/>
      <c r="R24" s="783"/>
      <c r="S24" s="783"/>
      <c r="T24" s="783"/>
      <c r="U24" s="783"/>
      <c r="V24" s="783"/>
      <c r="W24" s="783"/>
      <c r="X24" s="783"/>
      <c r="Y24" s="783"/>
      <c r="Z24" s="783"/>
      <c r="AA24" s="783"/>
      <c r="AB24" s="783"/>
      <c r="AC24" s="783"/>
      <c r="AD24" s="783"/>
      <c r="AE24" s="783"/>
      <c r="AF24" s="783"/>
      <c r="AG24" s="783"/>
    </row>
    <row r="25" spans="1:33" ht="12.75" customHeight="1">
      <c r="A25" s="784"/>
      <c r="B25" s="785"/>
      <c r="C25" s="785"/>
      <c r="D25" s="785"/>
      <c r="E25" s="785"/>
      <c r="F25" s="785"/>
      <c r="G25" s="785"/>
      <c r="H25" s="785"/>
      <c r="I25" s="785"/>
      <c r="J25" s="785"/>
      <c r="K25" s="785"/>
      <c r="L25" s="785"/>
      <c r="M25" s="785"/>
      <c r="N25" s="785"/>
      <c r="O25" s="785"/>
      <c r="P25" s="785"/>
      <c r="Q25" s="785"/>
      <c r="R25" s="785"/>
      <c r="S25" s="786"/>
      <c r="T25" s="784"/>
      <c r="U25" s="785"/>
      <c r="V25" s="785"/>
      <c r="W25" s="785"/>
      <c r="X25" s="785"/>
      <c r="Y25" s="785"/>
      <c r="Z25" s="785"/>
      <c r="AA25" s="785"/>
      <c r="AB25" s="785"/>
      <c r="AC25" s="785"/>
      <c r="AD25" s="785"/>
      <c r="AE25" s="785"/>
      <c r="AF25" s="785"/>
      <c r="AG25" s="785"/>
    </row>
    <row r="26" spans="1:33">
      <c r="A26" s="751"/>
      <c r="B26" s="752"/>
      <c r="C26" s="752"/>
      <c r="D26" s="752"/>
      <c r="E26" s="752"/>
      <c r="F26" s="752"/>
      <c r="G26" s="752"/>
      <c r="H26" s="752"/>
      <c r="I26" s="752"/>
      <c r="J26" s="752"/>
      <c r="K26" s="752"/>
      <c r="L26" s="752"/>
      <c r="M26" s="752"/>
      <c r="N26" s="752"/>
      <c r="O26" s="752"/>
      <c r="P26" s="752"/>
      <c r="Q26" s="752"/>
      <c r="R26" s="752"/>
      <c r="S26" s="752"/>
      <c r="T26" s="752"/>
      <c r="U26" s="752"/>
      <c r="V26" s="752"/>
      <c r="W26" s="752"/>
      <c r="X26" s="752"/>
      <c r="Y26" s="752"/>
      <c r="Z26" s="752"/>
      <c r="AA26" s="752"/>
      <c r="AB26" s="752"/>
      <c r="AC26" s="752"/>
      <c r="AD26" s="752"/>
      <c r="AE26" s="752"/>
      <c r="AF26" s="752"/>
      <c r="AG26" s="753"/>
    </row>
    <row r="27" spans="1:33">
      <c r="A27" s="799" t="s">
        <v>865</v>
      </c>
      <c r="B27" s="785"/>
      <c r="C27" s="785"/>
      <c r="D27" s="785"/>
      <c r="E27" s="785"/>
      <c r="F27" s="785"/>
      <c r="G27" s="785"/>
      <c r="H27" s="785"/>
      <c r="I27" s="785"/>
      <c r="J27" s="785"/>
      <c r="K27" s="785"/>
      <c r="L27" s="785"/>
      <c r="M27" s="785"/>
      <c r="N27" s="785"/>
      <c r="O27" s="785"/>
      <c r="P27" s="785"/>
      <c r="Q27" s="785"/>
      <c r="R27" s="785"/>
      <c r="S27" s="785"/>
      <c r="T27" s="785"/>
      <c r="U27" s="785"/>
      <c r="V27" s="785"/>
      <c r="W27" s="785"/>
      <c r="X27" s="785"/>
      <c r="Y27" s="785"/>
      <c r="Z27" s="785"/>
      <c r="AA27" s="785"/>
      <c r="AB27" s="785"/>
      <c r="AC27" s="785"/>
      <c r="AD27" s="785"/>
      <c r="AE27" s="785"/>
      <c r="AF27" s="785"/>
      <c r="AG27" s="786"/>
    </row>
    <row r="28" spans="1:33">
      <c r="A28" s="800"/>
      <c r="B28" s="801"/>
      <c r="C28" s="801"/>
      <c r="D28" s="801"/>
      <c r="E28" s="801"/>
      <c r="F28" s="801"/>
      <c r="G28" s="801"/>
      <c r="H28" s="801"/>
      <c r="I28" s="801"/>
      <c r="J28" s="801"/>
      <c r="K28" s="801"/>
      <c r="L28" s="801"/>
      <c r="M28" s="801"/>
      <c r="N28" s="801"/>
      <c r="O28" s="801"/>
      <c r="P28" s="801"/>
      <c r="Q28" s="801"/>
      <c r="R28" s="801"/>
      <c r="S28" s="801"/>
      <c r="T28" s="801"/>
      <c r="U28" s="801"/>
      <c r="V28" s="801"/>
      <c r="W28" s="801"/>
      <c r="X28" s="801"/>
      <c r="Y28" s="801"/>
      <c r="Z28" s="801"/>
      <c r="AA28" s="801"/>
      <c r="AB28" s="801"/>
      <c r="AC28" s="801"/>
      <c r="AD28" s="801"/>
      <c r="AE28" s="801"/>
      <c r="AF28" s="801"/>
      <c r="AG28" s="802"/>
    </row>
    <row r="29" spans="1:33">
      <c r="A29" s="803"/>
      <c r="B29" s="804"/>
      <c r="C29" s="804"/>
      <c r="D29" s="804"/>
      <c r="E29" s="804"/>
      <c r="F29" s="804"/>
      <c r="G29" s="804"/>
      <c r="H29" s="804"/>
      <c r="I29" s="804"/>
      <c r="J29" s="804"/>
      <c r="K29" s="804"/>
      <c r="L29" s="804"/>
      <c r="M29" s="804"/>
      <c r="N29" s="804"/>
      <c r="O29" s="804"/>
      <c r="P29" s="804"/>
      <c r="Q29" s="804"/>
      <c r="R29" s="804"/>
      <c r="S29" s="804"/>
      <c r="T29" s="804"/>
      <c r="U29" s="804"/>
      <c r="V29" s="804"/>
      <c r="W29" s="804"/>
      <c r="X29" s="804"/>
      <c r="Y29" s="804"/>
      <c r="Z29" s="804"/>
      <c r="AA29" s="804"/>
      <c r="AB29" s="804"/>
      <c r="AC29" s="804"/>
      <c r="AD29" s="804"/>
      <c r="AE29" s="804"/>
      <c r="AF29" s="804"/>
      <c r="AG29" s="805"/>
    </row>
    <row r="30" spans="1:33">
      <c r="A30" s="580"/>
      <c r="B30" s="581"/>
      <c r="C30" s="581"/>
      <c r="D30" s="581"/>
      <c r="E30" s="581"/>
      <c r="F30" s="581"/>
      <c r="G30" s="581"/>
      <c r="H30" s="581"/>
      <c r="I30" s="581"/>
      <c r="J30" s="581"/>
      <c r="K30" s="581"/>
      <c r="L30" s="581"/>
      <c r="M30" s="581"/>
      <c r="N30" s="581"/>
      <c r="O30" s="581"/>
      <c r="P30" s="581"/>
      <c r="Q30" s="581"/>
      <c r="R30" s="581"/>
      <c r="S30" s="581"/>
      <c r="T30" s="581"/>
      <c r="U30" s="581"/>
      <c r="V30" s="581"/>
      <c r="W30" s="581"/>
      <c r="X30" s="581"/>
      <c r="Y30" s="581"/>
      <c r="Z30" s="581"/>
      <c r="AA30" s="581"/>
      <c r="AB30" s="581"/>
      <c r="AC30" s="581"/>
      <c r="AD30" s="581"/>
      <c r="AE30" s="581"/>
      <c r="AF30" s="581"/>
      <c r="AG30" s="257"/>
    </row>
    <row r="31" spans="1:33">
      <c r="A31" s="775"/>
      <c r="B31" s="738"/>
      <c r="C31" s="738"/>
      <c r="D31" s="738"/>
      <c r="E31" s="738"/>
      <c r="F31" s="787"/>
      <c r="G31" s="788"/>
      <c r="H31" s="788"/>
      <c r="I31" s="788"/>
      <c r="J31" s="788"/>
      <c r="K31" s="788"/>
      <c r="L31" s="788"/>
      <c r="M31" s="788"/>
      <c r="N31" s="789"/>
      <c r="O31" s="793" t="s">
        <v>866</v>
      </c>
      <c r="P31" s="794"/>
      <c r="Q31" s="794"/>
      <c r="R31" s="794"/>
      <c r="S31" s="794"/>
      <c r="T31" s="794"/>
      <c r="U31" s="794"/>
      <c r="V31" s="794"/>
      <c r="W31" s="794"/>
      <c r="X31" s="794"/>
      <c r="Y31" s="794"/>
      <c r="Z31" s="794"/>
      <c r="AA31" s="794"/>
      <c r="AB31" s="794"/>
      <c r="AC31" s="794"/>
      <c r="AD31" s="794"/>
      <c r="AE31" s="794"/>
      <c r="AF31" s="794"/>
      <c r="AG31" s="795"/>
    </row>
    <row r="32" spans="1:33">
      <c r="A32" s="776"/>
      <c r="B32" s="740"/>
      <c r="C32" s="740"/>
      <c r="D32" s="740"/>
      <c r="E32" s="740"/>
      <c r="F32" s="790"/>
      <c r="G32" s="791"/>
      <c r="H32" s="791"/>
      <c r="I32" s="791"/>
      <c r="J32" s="791"/>
      <c r="K32" s="791"/>
      <c r="L32" s="791"/>
      <c r="M32" s="791"/>
      <c r="N32" s="792"/>
      <c r="O32" s="796"/>
      <c r="P32" s="797"/>
      <c r="Q32" s="797"/>
      <c r="R32" s="797"/>
      <c r="S32" s="797"/>
      <c r="T32" s="797"/>
      <c r="U32" s="797"/>
      <c r="V32" s="797"/>
      <c r="W32" s="797"/>
      <c r="X32" s="797"/>
      <c r="Y32" s="797"/>
      <c r="Z32" s="797"/>
      <c r="AA32" s="797"/>
      <c r="AB32" s="797"/>
      <c r="AC32" s="797"/>
      <c r="AD32" s="797"/>
      <c r="AE32" s="797"/>
      <c r="AF32" s="797"/>
      <c r="AG32" s="798"/>
    </row>
    <row r="33" spans="1:33">
      <c r="A33" s="728" t="s">
        <v>867</v>
      </c>
      <c r="B33" s="729"/>
      <c r="C33" s="729"/>
      <c r="D33" s="729"/>
      <c r="E33" s="729"/>
      <c r="F33" s="732">
        <v>0.05</v>
      </c>
      <c r="G33" s="733"/>
      <c r="H33" s="733"/>
      <c r="I33" s="733"/>
      <c r="J33" s="733"/>
      <c r="K33" s="733"/>
      <c r="L33" s="733"/>
      <c r="M33" s="733"/>
      <c r="N33" s="734"/>
      <c r="O33" s="738"/>
      <c r="P33" s="738"/>
      <c r="Q33" s="738"/>
      <c r="R33" s="738"/>
      <c r="S33" s="738"/>
      <c r="T33" s="738"/>
      <c r="U33" s="738"/>
      <c r="V33" s="738"/>
      <c r="W33" s="738"/>
      <c r="X33" s="738"/>
      <c r="Y33" s="738"/>
      <c r="Z33" s="738"/>
      <c r="AA33" s="738"/>
      <c r="AB33" s="738"/>
      <c r="AC33" s="738"/>
      <c r="AD33" s="738"/>
      <c r="AE33" s="738"/>
      <c r="AF33" s="738"/>
      <c r="AG33" s="739"/>
    </row>
    <row r="34" spans="1:33">
      <c r="A34" s="730"/>
      <c r="B34" s="731"/>
      <c r="C34" s="731"/>
      <c r="D34" s="731"/>
      <c r="E34" s="731"/>
      <c r="F34" s="735"/>
      <c r="G34" s="736"/>
      <c r="H34" s="736"/>
      <c r="I34" s="736"/>
      <c r="J34" s="736"/>
      <c r="K34" s="736"/>
      <c r="L34" s="736"/>
      <c r="M34" s="736"/>
      <c r="N34" s="737"/>
      <c r="O34" s="740"/>
      <c r="P34" s="740"/>
      <c r="Q34" s="740"/>
      <c r="R34" s="740"/>
      <c r="S34" s="740"/>
      <c r="T34" s="740"/>
      <c r="U34" s="740"/>
      <c r="V34" s="740"/>
      <c r="W34" s="740"/>
      <c r="X34" s="740"/>
      <c r="Y34" s="740"/>
      <c r="Z34" s="740"/>
      <c r="AA34" s="740"/>
      <c r="AB34" s="740"/>
      <c r="AC34" s="740"/>
      <c r="AD34" s="740"/>
      <c r="AE34" s="740"/>
      <c r="AF34" s="740"/>
      <c r="AG34" s="741"/>
    </row>
    <row r="35" spans="1:33">
      <c r="A35" s="757" t="s">
        <v>868</v>
      </c>
      <c r="B35" s="758"/>
      <c r="C35" s="758"/>
      <c r="D35" s="758"/>
      <c r="E35" s="759"/>
      <c r="F35" s="763">
        <f>F31*F33</f>
        <v>0</v>
      </c>
      <c r="G35" s="764"/>
      <c r="H35" s="764"/>
      <c r="I35" s="764"/>
      <c r="J35" s="764"/>
      <c r="K35" s="764"/>
      <c r="L35" s="764"/>
      <c r="M35" s="764"/>
      <c r="N35" s="765"/>
      <c r="O35" s="769" t="s">
        <v>869</v>
      </c>
      <c r="P35" s="770"/>
      <c r="Q35" s="770"/>
      <c r="R35" s="770"/>
      <c r="S35" s="770"/>
      <c r="T35" s="770"/>
      <c r="U35" s="770"/>
      <c r="V35" s="770"/>
      <c r="W35" s="770"/>
      <c r="X35" s="770"/>
      <c r="Y35" s="770"/>
      <c r="Z35" s="770"/>
      <c r="AA35" s="770"/>
      <c r="AB35" s="770"/>
      <c r="AC35" s="770"/>
      <c r="AD35" s="770"/>
      <c r="AE35" s="770"/>
      <c r="AF35" s="770"/>
      <c r="AG35" s="771"/>
    </row>
    <row r="36" spans="1:33">
      <c r="A36" s="760"/>
      <c r="B36" s="761"/>
      <c r="C36" s="761"/>
      <c r="D36" s="761"/>
      <c r="E36" s="762"/>
      <c r="F36" s="766"/>
      <c r="G36" s="767"/>
      <c r="H36" s="767"/>
      <c r="I36" s="767"/>
      <c r="J36" s="767"/>
      <c r="K36" s="767"/>
      <c r="L36" s="767"/>
      <c r="M36" s="767"/>
      <c r="N36" s="768"/>
      <c r="O36" s="772"/>
      <c r="P36" s="773"/>
      <c r="Q36" s="773"/>
      <c r="R36" s="773"/>
      <c r="S36" s="773"/>
      <c r="T36" s="773"/>
      <c r="U36" s="773"/>
      <c r="V36" s="773"/>
      <c r="W36" s="773"/>
      <c r="X36" s="773"/>
      <c r="Y36" s="773"/>
      <c r="Z36" s="773"/>
      <c r="AA36" s="773"/>
      <c r="AB36" s="773"/>
      <c r="AC36" s="773"/>
      <c r="AD36" s="773"/>
      <c r="AE36" s="773"/>
      <c r="AF36" s="773"/>
      <c r="AG36" s="774"/>
    </row>
    <row r="37" spans="1:33">
      <c r="A37" s="775"/>
      <c r="B37" s="738"/>
      <c r="C37" s="738"/>
      <c r="D37" s="738"/>
      <c r="E37" s="738"/>
      <c r="F37" s="777" t="e">
        <f>F20+F35</f>
        <v>#N/A</v>
      </c>
      <c r="G37" s="777"/>
      <c r="H37" s="777"/>
      <c r="I37" s="777"/>
      <c r="J37" s="777"/>
      <c r="K37" s="777"/>
      <c r="L37" s="777"/>
      <c r="M37" s="777"/>
      <c r="N37" s="777"/>
      <c r="O37" s="779" t="s">
        <v>870</v>
      </c>
      <c r="P37" s="779"/>
      <c r="Q37" s="779"/>
      <c r="R37" s="779"/>
      <c r="S37" s="779"/>
      <c r="T37" s="779"/>
      <c r="U37" s="779"/>
      <c r="V37" s="779"/>
      <c r="W37" s="779"/>
      <c r="X37" s="779"/>
      <c r="Y37" s="779"/>
      <c r="Z37" s="779"/>
      <c r="AA37" s="779"/>
      <c r="AB37" s="779"/>
      <c r="AC37" s="779"/>
      <c r="AD37" s="779"/>
      <c r="AE37" s="779"/>
      <c r="AF37" s="779"/>
      <c r="AG37" s="780"/>
    </row>
    <row r="38" spans="1:33">
      <c r="A38" s="776"/>
      <c r="B38" s="740"/>
      <c r="C38" s="740"/>
      <c r="D38" s="740"/>
      <c r="E38" s="740"/>
      <c r="F38" s="778"/>
      <c r="G38" s="778"/>
      <c r="H38" s="778"/>
      <c r="I38" s="778"/>
      <c r="J38" s="778"/>
      <c r="K38" s="778"/>
      <c r="L38" s="778"/>
      <c r="M38" s="778"/>
      <c r="N38" s="778"/>
      <c r="O38" s="781"/>
      <c r="P38" s="781"/>
      <c r="Q38" s="781"/>
      <c r="R38" s="781"/>
      <c r="S38" s="781"/>
      <c r="T38" s="781"/>
      <c r="U38" s="781"/>
      <c r="V38" s="781"/>
      <c r="W38" s="781"/>
      <c r="X38" s="781"/>
      <c r="Y38" s="781"/>
      <c r="Z38" s="781"/>
      <c r="AA38" s="781"/>
      <c r="AB38" s="781"/>
      <c r="AC38" s="781"/>
      <c r="AD38" s="781"/>
      <c r="AE38" s="781"/>
      <c r="AF38" s="781"/>
      <c r="AG38" s="782"/>
    </row>
    <row r="39" spans="1:33">
      <c r="A39" s="742" t="s">
        <v>871</v>
      </c>
      <c r="B39" s="743"/>
      <c r="C39" s="743"/>
      <c r="D39" s="743"/>
      <c r="E39" s="743"/>
      <c r="F39" s="743"/>
      <c r="G39" s="743"/>
      <c r="H39" s="743"/>
      <c r="I39" s="743"/>
      <c r="J39" s="743"/>
      <c r="K39" s="743"/>
      <c r="L39" s="743"/>
      <c r="M39" s="743"/>
      <c r="N39" s="743"/>
      <c r="O39" s="743"/>
      <c r="P39" s="743"/>
      <c r="Q39" s="743"/>
      <c r="R39" s="743"/>
      <c r="S39" s="743"/>
      <c r="T39" s="743"/>
      <c r="U39" s="743"/>
      <c r="V39" s="743"/>
      <c r="W39" s="743"/>
      <c r="X39" s="743"/>
      <c r="Y39" s="743"/>
      <c r="Z39" s="743"/>
      <c r="AA39" s="743"/>
      <c r="AB39" s="743"/>
      <c r="AC39" s="743"/>
      <c r="AD39" s="743"/>
      <c r="AE39" s="743"/>
      <c r="AF39" s="743"/>
      <c r="AG39" s="744"/>
    </row>
    <row r="40" spans="1:33">
      <c r="A40" s="745"/>
      <c r="B40" s="746"/>
      <c r="C40" s="746"/>
      <c r="D40" s="746"/>
      <c r="E40" s="746"/>
      <c r="F40" s="746"/>
      <c r="G40" s="746"/>
      <c r="H40" s="746"/>
      <c r="I40" s="746"/>
      <c r="J40" s="746"/>
      <c r="K40" s="746"/>
      <c r="L40" s="746"/>
      <c r="M40" s="746"/>
      <c r="N40" s="746"/>
      <c r="O40" s="746"/>
      <c r="P40" s="746"/>
      <c r="Q40" s="746"/>
      <c r="R40" s="746"/>
      <c r="S40" s="746"/>
      <c r="T40" s="746"/>
      <c r="U40" s="746"/>
      <c r="V40" s="746"/>
      <c r="W40" s="746"/>
      <c r="X40" s="746"/>
      <c r="Y40" s="746"/>
      <c r="Z40" s="746"/>
      <c r="AA40" s="746"/>
      <c r="AB40" s="746"/>
      <c r="AC40" s="746"/>
      <c r="AD40" s="746"/>
      <c r="AE40" s="746"/>
      <c r="AF40" s="746"/>
      <c r="AG40" s="747"/>
    </row>
    <row r="41" spans="1:33">
      <c r="A41" s="745"/>
      <c r="B41" s="746"/>
      <c r="C41" s="746"/>
      <c r="D41" s="746"/>
      <c r="E41" s="746"/>
      <c r="F41" s="746"/>
      <c r="G41" s="746"/>
      <c r="H41" s="746"/>
      <c r="I41" s="746"/>
      <c r="J41" s="746"/>
      <c r="K41" s="746"/>
      <c r="L41" s="746"/>
      <c r="M41" s="746"/>
      <c r="N41" s="746"/>
      <c r="O41" s="746"/>
      <c r="P41" s="746"/>
      <c r="Q41" s="746"/>
      <c r="R41" s="746"/>
      <c r="S41" s="746"/>
      <c r="T41" s="746"/>
      <c r="U41" s="746"/>
      <c r="V41" s="746"/>
      <c r="W41" s="746"/>
      <c r="X41" s="746"/>
      <c r="Y41" s="746"/>
      <c r="Z41" s="746"/>
      <c r="AA41" s="746"/>
      <c r="AB41" s="746"/>
      <c r="AC41" s="746"/>
      <c r="AD41" s="746"/>
      <c r="AE41" s="746"/>
      <c r="AF41" s="746"/>
      <c r="AG41" s="747"/>
    </row>
    <row r="42" spans="1:33">
      <c r="A42" s="748"/>
      <c r="B42" s="749"/>
      <c r="C42" s="749"/>
      <c r="D42" s="749"/>
      <c r="E42" s="749"/>
      <c r="F42" s="749"/>
      <c r="G42" s="749"/>
      <c r="H42" s="749"/>
      <c r="I42" s="749"/>
      <c r="J42" s="749"/>
      <c r="K42" s="749"/>
      <c r="L42" s="749"/>
      <c r="M42" s="749"/>
      <c r="N42" s="749"/>
      <c r="O42" s="749"/>
      <c r="P42" s="749"/>
      <c r="Q42" s="749"/>
      <c r="R42" s="749"/>
      <c r="S42" s="749"/>
      <c r="T42" s="749"/>
      <c r="U42" s="749"/>
      <c r="V42" s="749"/>
      <c r="W42" s="749"/>
      <c r="X42" s="749"/>
      <c r="Y42" s="749"/>
      <c r="Z42" s="749"/>
      <c r="AA42" s="749"/>
      <c r="AB42" s="749"/>
      <c r="AC42" s="749"/>
      <c r="AD42" s="749"/>
      <c r="AE42" s="749"/>
      <c r="AF42" s="749"/>
      <c r="AG42" s="750"/>
    </row>
    <row r="43" spans="1:33">
      <c r="A43" s="751"/>
      <c r="B43" s="752"/>
      <c r="C43" s="752"/>
      <c r="D43" s="752"/>
      <c r="E43" s="752"/>
      <c r="F43" s="752"/>
      <c r="G43" s="752"/>
      <c r="H43" s="752"/>
      <c r="I43" s="752"/>
      <c r="J43" s="752"/>
      <c r="K43" s="752"/>
      <c r="L43" s="752"/>
      <c r="M43" s="752"/>
      <c r="N43" s="752"/>
      <c r="O43" s="752"/>
      <c r="P43" s="752"/>
      <c r="Q43" s="752"/>
      <c r="R43" s="752"/>
      <c r="S43" s="752"/>
      <c r="T43" s="752"/>
      <c r="U43" s="752"/>
      <c r="V43" s="752"/>
      <c r="W43" s="752"/>
      <c r="X43" s="752"/>
      <c r="Y43" s="752"/>
      <c r="Z43" s="752"/>
      <c r="AA43" s="752"/>
      <c r="AB43" s="752"/>
      <c r="AC43" s="752"/>
      <c r="AD43" s="752"/>
      <c r="AE43" s="752"/>
      <c r="AF43" s="752"/>
      <c r="AG43" s="753"/>
    </row>
    <row r="44" spans="1:33">
      <c r="A44" s="742" t="s">
        <v>872</v>
      </c>
      <c r="B44" s="743"/>
      <c r="C44" s="743"/>
      <c r="D44" s="743"/>
      <c r="E44" s="743"/>
      <c r="F44" s="743"/>
      <c r="G44" s="743"/>
      <c r="H44" s="743"/>
      <c r="I44" s="743"/>
      <c r="J44" s="743"/>
      <c r="K44" s="743"/>
      <c r="L44" s="743"/>
      <c r="M44" s="743"/>
      <c r="N44" s="743"/>
      <c r="O44" s="743"/>
      <c r="P44" s="743"/>
      <c r="Q44" s="743"/>
      <c r="R44" s="743"/>
      <c r="S44" s="743"/>
      <c r="T44" s="743"/>
      <c r="U44" s="743"/>
      <c r="V44" s="743"/>
      <c r="W44" s="743"/>
      <c r="X44" s="743"/>
      <c r="Y44" s="743"/>
      <c r="Z44" s="743"/>
      <c r="AA44" s="743"/>
      <c r="AB44" s="743"/>
      <c r="AC44" s="743"/>
      <c r="AD44" s="743"/>
      <c r="AE44" s="743"/>
      <c r="AF44" s="743"/>
      <c r="AG44" s="744"/>
    </row>
    <row r="45" spans="1:33">
      <c r="A45" s="745"/>
      <c r="B45" s="746"/>
      <c r="C45" s="746"/>
      <c r="D45" s="746"/>
      <c r="E45" s="746"/>
      <c r="F45" s="746"/>
      <c r="G45" s="746"/>
      <c r="H45" s="746"/>
      <c r="I45" s="746"/>
      <c r="J45" s="746"/>
      <c r="K45" s="746"/>
      <c r="L45" s="746"/>
      <c r="M45" s="746"/>
      <c r="N45" s="746"/>
      <c r="O45" s="746"/>
      <c r="P45" s="746"/>
      <c r="Q45" s="746"/>
      <c r="R45" s="746"/>
      <c r="S45" s="746"/>
      <c r="T45" s="746"/>
      <c r="U45" s="746"/>
      <c r="V45" s="746"/>
      <c r="W45" s="746"/>
      <c r="X45" s="746"/>
      <c r="Y45" s="746"/>
      <c r="Z45" s="746"/>
      <c r="AA45" s="746"/>
      <c r="AB45" s="746"/>
      <c r="AC45" s="746"/>
      <c r="AD45" s="746"/>
      <c r="AE45" s="746"/>
      <c r="AF45" s="746"/>
      <c r="AG45" s="747"/>
    </row>
    <row r="46" spans="1:33">
      <c r="A46" s="745"/>
      <c r="B46" s="746"/>
      <c r="C46" s="746"/>
      <c r="D46" s="746"/>
      <c r="E46" s="746"/>
      <c r="F46" s="746"/>
      <c r="G46" s="746"/>
      <c r="H46" s="746"/>
      <c r="I46" s="746"/>
      <c r="J46" s="746"/>
      <c r="K46" s="746"/>
      <c r="L46" s="746"/>
      <c r="M46" s="746"/>
      <c r="N46" s="746"/>
      <c r="O46" s="746"/>
      <c r="P46" s="746"/>
      <c r="Q46" s="746"/>
      <c r="R46" s="746"/>
      <c r="S46" s="746"/>
      <c r="T46" s="746"/>
      <c r="U46" s="746"/>
      <c r="V46" s="746"/>
      <c r="W46" s="746"/>
      <c r="X46" s="746"/>
      <c r="Y46" s="746"/>
      <c r="Z46" s="746"/>
      <c r="AA46" s="746"/>
      <c r="AB46" s="746"/>
      <c r="AC46" s="746"/>
      <c r="AD46" s="746"/>
      <c r="AE46" s="746"/>
      <c r="AF46" s="746"/>
      <c r="AG46" s="747"/>
    </row>
    <row r="47" spans="1:33" ht="14.25" thickBot="1">
      <c r="A47" s="754"/>
      <c r="B47" s="755"/>
      <c r="C47" s="755"/>
      <c r="D47" s="755"/>
      <c r="E47" s="755"/>
      <c r="F47" s="755"/>
      <c r="G47" s="755"/>
      <c r="H47" s="755"/>
      <c r="I47" s="755"/>
      <c r="J47" s="755"/>
      <c r="K47" s="755"/>
      <c r="L47" s="755"/>
      <c r="M47" s="755"/>
      <c r="N47" s="755"/>
      <c r="O47" s="755"/>
      <c r="P47" s="755"/>
      <c r="Q47" s="755"/>
      <c r="R47" s="755"/>
      <c r="S47" s="755"/>
      <c r="T47" s="755"/>
      <c r="U47" s="755"/>
      <c r="V47" s="755"/>
      <c r="W47" s="755"/>
      <c r="X47" s="755"/>
      <c r="Y47" s="755"/>
      <c r="Z47" s="755"/>
      <c r="AA47" s="755"/>
      <c r="AB47" s="755"/>
      <c r="AC47" s="755"/>
      <c r="AD47" s="755"/>
      <c r="AE47" s="755"/>
      <c r="AF47" s="755"/>
      <c r="AG47" s="756"/>
    </row>
    <row r="48" spans="1:33" ht="6.75" customHeight="1" thickTop="1"/>
    <row r="49" spans="1:33">
      <c r="A49" s="258"/>
      <c r="B49" s="258"/>
      <c r="C49" s="258"/>
      <c r="D49" s="258"/>
      <c r="E49" s="258"/>
      <c r="F49" s="258"/>
      <c r="G49" s="258"/>
    </row>
    <row r="50" spans="1:33">
      <c r="A50" s="259"/>
      <c r="B50" s="259"/>
      <c r="C50" s="259"/>
      <c r="D50" s="259"/>
      <c r="E50" s="259"/>
      <c r="F50" s="259"/>
      <c r="G50" s="259"/>
      <c r="H50" s="259"/>
      <c r="I50" s="259"/>
      <c r="J50" s="259"/>
      <c r="K50" s="259"/>
      <c r="L50" s="259"/>
      <c r="M50" s="259"/>
      <c r="N50" s="259"/>
      <c r="O50" s="259"/>
      <c r="P50" s="259"/>
      <c r="Q50" s="259"/>
      <c r="R50" s="259"/>
      <c r="S50" s="259"/>
      <c r="T50" s="259"/>
      <c r="U50" s="259"/>
      <c r="V50" s="259"/>
      <c r="W50" s="259"/>
      <c r="X50" s="259"/>
      <c r="Y50" s="259"/>
      <c r="Z50" s="259"/>
      <c r="AA50" s="259"/>
      <c r="AB50" s="259"/>
      <c r="AC50" s="259"/>
      <c r="AD50" s="259"/>
      <c r="AE50" s="259"/>
      <c r="AF50" s="259"/>
      <c r="AG50" s="259"/>
    </row>
    <row r="51" spans="1:33">
      <c r="A51" s="259"/>
      <c r="B51" s="259"/>
      <c r="C51" s="259"/>
      <c r="D51" s="259"/>
      <c r="E51" s="259"/>
      <c r="F51" s="259"/>
      <c r="G51" s="259"/>
      <c r="H51" s="259"/>
      <c r="I51" s="259"/>
      <c r="J51" s="259"/>
      <c r="K51" s="259"/>
      <c r="L51" s="259"/>
      <c r="M51" s="259"/>
      <c r="N51" s="259"/>
      <c r="O51" s="259"/>
      <c r="P51" s="259"/>
      <c r="Q51" s="259"/>
      <c r="R51" s="259"/>
      <c r="S51" s="259"/>
      <c r="T51" s="259"/>
      <c r="U51" s="259"/>
      <c r="V51" s="259"/>
      <c r="W51" s="259"/>
      <c r="X51" s="259"/>
      <c r="Y51" s="259"/>
      <c r="Z51" s="259"/>
      <c r="AA51" s="259"/>
      <c r="AB51" s="259"/>
      <c r="AC51" s="259"/>
      <c r="AD51" s="259"/>
      <c r="AE51" s="259"/>
      <c r="AF51" s="259"/>
      <c r="AG51" s="259"/>
    </row>
    <row r="52" spans="1:33">
      <c r="A52" s="259"/>
      <c r="B52" s="259"/>
      <c r="C52" s="259"/>
      <c r="D52" s="259"/>
      <c r="E52" s="259"/>
      <c r="F52" s="259"/>
      <c r="G52" s="259"/>
      <c r="H52" s="259"/>
      <c r="I52" s="259"/>
      <c r="J52" s="259"/>
      <c r="K52" s="259"/>
      <c r="L52" s="259"/>
      <c r="M52" s="259"/>
      <c r="N52" s="259"/>
      <c r="O52" s="259"/>
      <c r="P52" s="259"/>
      <c r="Q52" s="259"/>
      <c r="R52" s="259"/>
      <c r="S52" s="259"/>
      <c r="T52" s="259"/>
      <c r="U52" s="259"/>
      <c r="V52" s="259"/>
      <c r="W52" s="259"/>
      <c r="X52" s="259"/>
      <c r="Y52" s="259"/>
      <c r="Z52" s="259"/>
      <c r="AA52" s="259"/>
      <c r="AB52" s="259"/>
      <c r="AC52" s="259"/>
      <c r="AD52" s="259"/>
      <c r="AE52" s="259"/>
      <c r="AF52" s="259"/>
      <c r="AG52" s="259"/>
    </row>
    <row r="53" spans="1:33">
      <c r="A53" s="259"/>
      <c r="B53" s="259"/>
      <c r="C53" s="259"/>
      <c r="D53" s="259"/>
      <c r="E53" s="259"/>
      <c r="F53" s="259"/>
      <c r="G53" s="259"/>
      <c r="H53" s="259"/>
      <c r="I53" s="259"/>
      <c r="J53" s="259"/>
      <c r="K53" s="259"/>
      <c r="L53" s="259"/>
      <c r="M53" s="259"/>
      <c r="N53" s="259"/>
      <c r="O53" s="259"/>
      <c r="P53" s="259"/>
      <c r="Q53" s="259"/>
      <c r="R53" s="259"/>
      <c r="S53" s="259"/>
      <c r="T53" s="259"/>
      <c r="U53" s="259"/>
      <c r="V53" s="259"/>
      <c r="W53" s="259"/>
      <c r="X53" s="259"/>
      <c r="Y53" s="259"/>
      <c r="Z53" s="259"/>
      <c r="AA53" s="259"/>
      <c r="AB53" s="259"/>
      <c r="AC53" s="259"/>
      <c r="AD53" s="259"/>
      <c r="AE53" s="259"/>
      <c r="AF53" s="259"/>
      <c r="AG53" s="259"/>
    </row>
    <row r="54" spans="1:33">
      <c r="A54" s="259"/>
      <c r="B54" s="259"/>
      <c r="C54" s="259"/>
      <c r="D54" s="259"/>
      <c r="E54" s="259"/>
      <c r="F54" s="259"/>
      <c r="G54" s="259"/>
      <c r="H54" s="259"/>
      <c r="I54" s="259"/>
      <c r="J54" s="259"/>
      <c r="K54" s="259"/>
      <c r="L54" s="259"/>
      <c r="M54" s="259"/>
      <c r="N54" s="259"/>
      <c r="O54" s="259"/>
      <c r="P54" s="259"/>
      <c r="Q54" s="259"/>
      <c r="R54" s="259"/>
      <c r="S54" s="259"/>
      <c r="T54" s="259"/>
      <c r="U54" s="259"/>
      <c r="V54" s="259"/>
      <c r="W54" s="259"/>
      <c r="X54" s="259"/>
      <c r="Y54" s="259"/>
      <c r="Z54" s="259"/>
      <c r="AA54" s="259"/>
      <c r="AB54" s="259"/>
      <c r="AC54" s="259"/>
      <c r="AD54" s="259"/>
      <c r="AE54" s="259"/>
      <c r="AF54" s="259"/>
      <c r="AG54" s="259"/>
    </row>
    <row r="55" spans="1:33">
      <c r="A55" s="259"/>
      <c r="B55" s="259"/>
      <c r="C55" s="259"/>
      <c r="D55" s="259"/>
      <c r="E55" s="259"/>
      <c r="F55" s="259"/>
      <c r="G55" s="259"/>
      <c r="H55" s="259"/>
      <c r="I55" s="259"/>
      <c r="J55" s="259"/>
      <c r="K55" s="259"/>
      <c r="L55" s="259"/>
      <c r="M55" s="259"/>
      <c r="N55" s="259"/>
      <c r="O55" s="259"/>
      <c r="P55" s="259"/>
      <c r="Q55" s="259"/>
      <c r="R55" s="259"/>
      <c r="S55" s="259"/>
      <c r="T55" s="259"/>
      <c r="U55" s="259"/>
      <c r="V55" s="259"/>
      <c r="W55" s="259"/>
      <c r="X55" s="259"/>
      <c r="Y55" s="259"/>
      <c r="Z55" s="259"/>
      <c r="AA55" s="259"/>
      <c r="AB55" s="259"/>
      <c r="AC55" s="259"/>
      <c r="AD55" s="259"/>
      <c r="AE55" s="259"/>
      <c r="AF55" s="259"/>
      <c r="AG55" s="259"/>
    </row>
    <row r="56" spans="1:33">
      <c r="A56" s="259"/>
      <c r="B56" s="259"/>
      <c r="C56" s="259"/>
      <c r="D56" s="259"/>
      <c r="E56" s="259"/>
      <c r="F56" s="259"/>
      <c r="G56" s="259"/>
      <c r="H56" s="259"/>
      <c r="I56" s="259"/>
      <c r="J56" s="259"/>
      <c r="K56" s="259"/>
      <c r="L56" s="259"/>
      <c r="M56" s="259"/>
      <c r="N56" s="259"/>
      <c r="O56" s="259"/>
      <c r="P56" s="259"/>
      <c r="Q56" s="259"/>
      <c r="R56" s="259"/>
      <c r="S56" s="259"/>
      <c r="T56" s="259"/>
      <c r="U56" s="259"/>
      <c r="V56" s="259"/>
      <c r="W56" s="259"/>
      <c r="X56" s="259"/>
      <c r="Y56" s="259"/>
      <c r="Z56" s="259"/>
      <c r="AA56" s="259"/>
      <c r="AB56" s="259"/>
      <c r="AC56" s="259"/>
      <c r="AD56" s="259"/>
      <c r="AE56" s="259"/>
      <c r="AF56" s="259"/>
      <c r="AG56" s="259"/>
    </row>
    <row r="112" ht="24.75" customHeight="1"/>
  </sheetData>
  <sheetProtection sheet="1" formatCells="0" selectLockedCells="1"/>
  <mergeCells count="50">
    <mergeCell ref="A5:E6"/>
    <mergeCell ref="F5:N6"/>
    <mergeCell ref="O5:AG6"/>
    <mergeCell ref="A1:AG1"/>
    <mergeCell ref="A2:AG2"/>
    <mergeCell ref="A3:E4"/>
    <mergeCell ref="F3:N4"/>
    <mergeCell ref="O3:AG4"/>
    <mergeCell ref="A7:E8"/>
    <mergeCell ref="F7:N8"/>
    <mergeCell ref="O7:AG8"/>
    <mergeCell ref="A9:AG9"/>
    <mergeCell ref="A10:E11"/>
    <mergeCell ref="F10:N11"/>
    <mergeCell ref="O10:AG11"/>
    <mergeCell ref="A22:AG22"/>
    <mergeCell ref="A12:E13"/>
    <mergeCell ref="F12:N13"/>
    <mergeCell ref="O12:AG13"/>
    <mergeCell ref="A14:E15"/>
    <mergeCell ref="F14:N15"/>
    <mergeCell ref="O14:AG15"/>
    <mergeCell ref="A16:AG16"/>
    <mergeCell ref="A17:E18"/>
    <mergeCell ref="F17:N18"/>
    <mergeCell ref="O17:AG18"/>
    <mergeCell ref="A19:AG19"/>
    <mergeCell ref="A20:E21"/>
    <mergeCell ref="F20:N21"/>
    <mergeCell ref="O20:AG21"/>
    <mergeCell ref="A23:AG24"/>
    <mergeCell ref="A25:S25"/>
    <mergeCell ref="T25:AG25"/>
    <mergeCell ref="A26:AG26"/>
    <mergeCell ref="A31:E32"/>
    <mergeCell ref="F31:N32"/>
    <mergeCell ref="O31:AG32"/>
    <mergeCell ref="A27:AG29"/>
    <mergeCell ref="A44:AG47"/>
    <mergeCell ref="A35:E36"/>
    <mergeCell ref="F35:N36"/>
    <mergeCell ref="O35:AG36"/>
    <mergeCell ref="A37:E38"/>
    <mergeCell ref="F37:N38"/>
    <mergeCell ref="O37:AG38"/>
    <mergeCell ref="A33:E34"/>
    <mergeCell ref="F33:N34"/>
    <mergeCell ref="O33:AG34"/>
    <mergeCell ref="A39:AG42"/>
    <mergeCell ref="A43:AG43"/>
  </mergeCells>
  <phoneticPr fontId="1" type="noConversion"/>
  <pageMargins left="0.75" right="0.75" top="1" bottom="1" header="0.3" footer="0.3"/>
  <pageSetup scale="97"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261"/>
  <sheetViews>
    <sheetView showGridLines="0" zoomScale="120" zoomScaleNormal="120" zoomScalePageLayoutView="125" workbookViewId="0">
      <selection activeCell="F166" sqref="F166"/>
    </sheetView>
  </sheetViews>
  <sheetFormatPr defaultColWidth="9.28515625" defaultRowHeight="12.75"/>
  <cols>
    <col min="1" max="1" width="3.28515625" style="365" customWidth="1"/>
    <col min="2" max="2" width="60" style="379" customWidth="1"/>
    <col min="3" max="3" width="9.7109375" style="367" customWidth="1"/>
    <col min="4" max="5" width="6.28515625" style="373" hidden="1" customWidth="1"/>
    <col min="6" max="6" width="61" style="506" customWidth="1"/>
    <col min="7" max="7" width="15.42578125" style="365" customWidth="1"/>
    <col min="8" max="8" width="22.28515625" style="365" customWidth="1"/>
    <col min="9" max="9" width="9.28515625" style="365" customWidth="1"/>
    <col min="10" max="10" width="1.7109375" style="365" customWidth="1"/>
    <col min="11" max="11" width="6.42578125" style="365" customWidth="1"/>
    <col min="12" max="12" width="9.28515625" style="365" customWidth="1"/>
    <col min="13" max="13" width="6.42578125" style="365" customWidth="1"/>
    <col min="14" max="16384" width="9.28515625" style="365"/>
  </cols>
  <sheetData>
    <row r="1" spans="2:6">
      <c r="B1" s="680" t="s">
        <v>0</v>
      </c>
      <c r="C1" s="680"/>
      <c r="D1" s="680"/>
      <c r="E1" s="680"/>
      <c r="F1" s="680"/>
    </row>
    <row r="2" spans="2:6">
      <c r="B2" s="681"/>
      <c r="C2" s="681"/>
      <c r="D2" s="681"/>
      <c r="E2" s="681"/>
      <c r="F2" s="681"/>
    </row>
    <row r="3" spans="2:6">
      <c r="B3" s="847" t="s">
        <v>1</v>
      </c>
      <c r="C3" s="848"/>
      <c r="D3" s="848"/>
      <c r="E3" s="848"/>
      <c r="F3" s="849"/>
    </row>
    <row r="4" spans="2:6">
      <c r="B4" s="850"/>
      <c r="C4" s="689"/>
      <c r="D4" s="689"/>
      <c r="E4" s="689"/>
      <c r="F4" s="690"/>
    </row>
    <row r="5" spans="2:6" ht="32.25" customHeight="1">
      <c r="B5" s="851" t="s">
        <v>873</v>
      </c>
      <c r="C5" s="689"/>
      <c r="D5" s="689"/>
      <c r="E5" s="689"/>
      <c r="F5" s="690"/>
    </row>
    <row r="6" spans="2:6">
      <c r="B6" s="366" t="s">
        <v>3</v>
      </c>
      <c r="D6" s="367"/>
      <c r="E6" s="367"/>
      <c r="F6" s="493" t="s">
        <v>4</v>
      </c>
    </row>
    <row r="7" spans="2:6" ht="20.25" customHeight="1">
      <c r="B7" s="369" t="str">
        <f>IF('Program Assessment'!B7=0," ",'Program Assessment'!B7)</f>
        <v xml:space="preserve"> </v>
      </c>
      <c r="F7" s="370">
        <f>IF('Program Assessment'!D7=0," ",'Program Assessment'!D7)</f>
        <v>2025</v>
      </c>
    </row>
    <row r="8" spans="2:6" ht="15" customHeight="1">
      <c r="B8" s="366" t="s">
        <v>5</v>
      </c>
      <c r="F8" s="493" t="s">
        <v>6</v>
      </c>
    </row>
    <row r="9" spans="2:6" ht="20.25" customHeight="1">
      <c r="B9" s="369" t="str">
        <f>IF('Program Assessment'!B9=0," ",'Program Assessment'!B9)</f>
        <v xml:space="preserve"> </v>
      </c>
      <c r="F9" s="370" t="str">
        <f>IF('Program Assessment'!D9=0," ",'Program Assessment'!D9)</f>
        <v>7/1/2025 - 6/30/2026</v>
      </c>
    </row>
    <row r="10" spans="2:6">
      <c r="B10" s="366" t="s">
        <v>7</v>
      </c>
      <c r="D10" s="367"/>
      <c r="E10" s="367"/>
      <c r="F10" s="493" t="s">
        <v>874</v>
      </c>
    </row>
    <row r="11" spans="2:6" ht="20.25" customHeight="1">
      <c r="B11" s="371" t="str">
        <f>IF('Program Assessment'!B11=0," ",'Program Assessment'!B11)</f>
        <v xml:space="preserve"> </v>
      </c>
      <c r="F11" s="370" t="str">
        <f>IF('Program Assessment'!D11=0," ",'Program Assessment'!D11)</f>
        <v xml:space="preserve"> </v>
      </c>
    </row>
    <row r="12" spans="2:6" ht="15" customHeight="1">
      <c r="B12" s="366" t="s">
        <v>9</v>
      </c>
      <c r="D12" s="367"/>
      <c r="E12" s="367"/>
      <c r="F12" s="493" t="s">
        <v>875</v>
      </c>
    </row>
    <row r="13" spans="2:6" ht="20.25" customHeight="1">
      <c r="B13" s="369" t="str">
        <f>IF('Program Assessment'!B13=0," ",'Program Assessment'!B13)</f>
        <v xml:space="preserve"> </v>
      </c>
      <c r="F13" s="370" t="str">
        <f>IF('Program Assessment'!D13=0," ",'Program Assessment'!D13)</f>
        <v xml:space="preserve"> </v>
      </c>
    </row>
    <row r="14" spans="2:6" ht="15" customHeight="1">
      <c r="B14" s="366" t="s">
        <v>11</v>
      </c>
      <c r="D14" s="367"/>
      <c r="E14" s="367"/>
      <c r="F14" s="493" t="s">
        <v>10</v>
      </c>
    </row>
    <row r="15" spans="2:6" ht="20.25" customHeight="1">
      <c r="B15" s="369" t="str">
        <f>IF('Program Assessment'!B15=0," ",'Program Assessment'!B15)</f>
        <v xml:space="preserve"> </v>
      </c>
      <c r="F15" s="370" t="str">
        <f>IF('Program Assessment'!D15=0," ",'Program Assessment'!D15)</f>
        <v xml:space="preserve"> </v>
      </c>
    </row>
    <row r="16" spans="2:6" ht="15.75" customHeight="1">
      <c r="B16" s="374"/>
      <c r="C16" s="375"/>
      <c r="D16" s="375"/>
      <c r="E16" s="375"/>
      <c r="F16" s="494"/>
    </row>
    <row r="17" spans="1:6" ht="36" customHeight="1">
      <c r="B17" s="852" t="s">
        <v>876</v>
      </c>
      <c r="C17" s="853"/>
      <c r="D17" s="853"/>
      <c r="E17" s="853"/>
      <c r="F17" s="854"/>
    </row>
    <row r="18" spans="1:6" ht="15.75" customHeight="1" thickBot="1">
      <c r="C18" s="375"/>
      <c r="D18" s="375"/>
      <c r="E18" s="375"/>
      <c r="F18" s="495"/>
    </row>
    <row r="19" spans="1:6" ht="15.75" customHeight="1" thickBot="1">
      <c r="B19" s="855" t="s">
        <v>13</v>
      </c>
      <c r="C19" s="856"/>
      <c r="D19" s="856"/>
      <c r="E19" s="856"/>
      <c r="F19" s="857"/>
    </row>
    <row r="20" spans="1:6" ht="15.75" customHeight="1">
      <c r="C20" s="382"/>
      <c r="D20" s="382"/>
      <c r="E20" s="382"/>
      <c r="F20" s="495"/>
    </row>
    <row r="21" spans="1:6">
      <c r="B21" s="383" t="s">
        <v>14</v>
      </c>
      <c r="C21" s="383" t="s">
        <v>398</v>
      </c>
      <c r="D21" s="383" t="s">
        <v>16</v>
      </c>
      <c r="E21" s="383" t="s">
        <v>17</v>
      </c>
      <c r="F21" s="496" t="s">
        <v>18</v>
      </c>
    </row>
    <row r="22" spans="1:6" ht="35.1" customHeight="1">
      <c r="A22" s="383">
        <v>1</v>
      </c>
      <c r="B22" s="436" t="s">
        <v>399</v>
      </c>
      <c r="C22" s="406" t="str">
        <f>'Program Assessment'!$C$23&amp; ""</f>
        <v/>
      </c>
      <c r="D22" s="497"/>
      <c r="E22" s="497"/>
      <c r="F22" s="498" t="str">
        <f>IF(VLOOKUP(B22,'Program Assessment'!$B$23:$I$339,3,0)=0," ",VLOOKUP(B22,'Program Assessment'!$B$23:$I$339,3,0))</f>
        <v xml:space="preserve"> </v>
      </c>
    </row>
    <row r="23" spans="1:6" ht="56.1" customHeight="1">
      <c r="A23" s="383">
        <v>2</v>
      </c>
      <c r="B23" s="551" t="s">
        <v>877</v>
      </c>
      <c r="C23" s="406" t="str">
        <f>'Program Assessment'!$C$24&amp; ""</f>
        <v/>
      </c>
      <c r="D23" s="497"/>
      <c r="E23" s="497"/>
      <c r="F23" s="499" t="str">
        <f>IF(VLOOKUP(B23,'Program Assessment'!$B$23:$I$339,3,0)=0," ",VLOOKUP(B23,'Program Assessment'!$B$23:$I$339,3,0))</f>
        <v xml:space="preserve"> </v>
      </c>
    </row>
    <row r="24" spans="1:6" ht="43.5" customHeight="1">
      <c r="A24" s="383">
        <v>3</v>
      </c>
      <c r="B24" s="436" t="s">
        <v>401</v>
      </c>
      <c r="C24" s="406" t="str">
        <f>'Program Assessment'!$C$25&amp; ""</f>
        <v/>
      </c>
      <c r="D24" s="497"/>
      <c r="E24" s="497"/>
      <c r="F24" s="499" t="str">
        <f>IF(VLOOKUP(B24,'Program Assessment'!$B$23:$I$339,3,0)=0," ",VLOOKUP(B24,'Program Assessment'!$B$23:$I$339,3,0))</f>
        <v xml:space="preserve"> </v>
      </c>
    </row>
    <row r="25" spans="1:6" ht="43.5" customHeight="1">
      <c r="A25" s="383">
        <v>4</v>
      </c>
      <c r="B25" s="436" t="s">
        <v>402</v>
      </c>
      <c r="C25" s="406" t="str">
        <f>'Program Assessment'!$C$26&amp; ""</f>
        <v/>
      </c>
      <c r="D25" s="497"/>
      <c r="E25" s="497"/>
      <c r="F25" s="499" t="str">
        <f>IF(VLOOKUP(B25,'Program Assessment'!$B$23:$I$339,3,0)=0," ",VLOOKUP(B25,'Program Assessment'!$B$23:$I$339,3,0))</f>
        <v xml:space="preserve"> </v>
      </c>
    </row>
    <row r="26" spans="1:6" ht="43.5" customHeight="1">
      <c r="A26" s="384">
        <v>5</v>
      </c>
      <c r="B26" s="393" t="s">
        <v>403</v>
      </c>
      <c r="C26" s="406" t="str">
        <f>'Program Assessment'!$C$27&amp; ""</f>
        <v/>
      </c>
      <c r="D26" s="497"/>
      <c r="E26" s="497"/>
      <c r="F26" s="499" t="str">
        <f>IF(VLOOKUP(B26,'Program Assessment'!$B$23:$I$339,3,0)=0," ",VLOOKUP(B26,'Program Assessment'!$B$23:$I$339,3,0))</f>
        <v xml:space="preserve"> </v>
      </c>
    </row>
    <row r="27" spans="1:6" ht="43.5" customHeight="1">
      <c r="A27" s="500"/>
      <c r="B27" s="390" t="s">
        <v>404</v>
      </c>
      <c r="C27" s="391"/>
      <c r="D27" s="501" t="s">
        <v>878</v>
      </c>
      <c r="E27" s="497"/>
      <c r="F27" s="502"/>
    </row>
    <row r="28" spans="1:6" ht="16.350000000000001" customHeight="1">
      <c r="A28" s="383"/>
      <c r="B28" s="407"/>
      <c r="C28" s="391"/>
      <c r="D28" s="503"/>
      <c r="E28" s="503"/>
      <c r="F28" s="531" t="s">
        <v>879</v>
      </c>
    </row>
    <row r="29" spans="1:6" ht="14.25" customHeight="1" thickBot="1">
      <c r="B29" s="393"/>
      <c r="D29" s="504"/>
      <c r="E29" s="504"/>
      <c r="F29" s="394"/>
    </row>
    <row r="30" spans="1:6" ht="13.5" thickBot="1">
      <c r="B30" s="860" t="s">
        <v>21</v>
      </c>
      <c r="C30" s="861"/>
      <c r="D30" s="861"/>
      <c r="E30" s="861"/>
      <c r="F30" s="862"/>
    </row>
    <row r="31" spans="1:6" ht="12" customHeight="1">
      <c r="B31" s="393"/>
      <c r="D31" s="504"/>
      <c r="E31" s="504"/>
      <c r="F31" s="394"/>
    </row>
    <row r="32" spans="1:6">
      <c r="B32" s="383" t="s">
        <v>14</v>
      </c>
      <c r="C32" s="383" t="s">
        <v>398</v>
      </c>
      <c r="D32" s="383" t="s">
        <v>16</v>
      </c>
      <c r="E32" s="383" t="s">
        <v>17</v>
      </c>
      <c r="F32" s="496" t="s">
        <v>18</v>
      </c>
    </row>
    <row r="33" spans="1:12" ht="43.35" customHeight="1">
      <c r="A33" s="383">
        <v>1</v>
      </c>
      <c r="B33" s="420" t="s">
        <v>406</v>
      </c>
      <c r="C33" s="406" t="str">
        <f>'Program Assessment'!$C$33&amp; ""</f>
        <v/>
      </c>
      <c r="D33" s="497"/>
      <c r="E33" s="497"/>
      <c r="F33" s="553" t="str">
        <f>IF(VLOOKUP(B33,'Program Assessment'!$B$23:$I$339,3,0)=0," ",VLOOKUP(B33,'Program Assessment'!$B$23:$I$339,3,0))</f>
        <v xml:space="preserve"> </v>
      </c>
    </row>
    <row r="34" spans="1:12" ht="43.35" customHeight="1">
      <c r="A34" s="383">
        <v>2</v>
      </c>
      <c r="B34" s="403" t="s">
        <v>407</v>
      </c>
      <c r="C34" s="406" t="str">
        <f>'Program Assessment'!$C$34&amp; ""</f>
        <v/>
      </c>
      <c r="D34" s="497"/>
      <c r="E34" s="497"/>
      <c r="F34" s="553" t="str">
        <f>IF(VLOOKUP(B34,'Program Assessment'!$B$23:$I$339,3,0)=0," ",VLOOKUP(B34,'Program Assessment'!$B$23:$I$339,3,0))</f>
        <v xml:space="preserve"> </v>
      </c>
      <c r="L34" s="415"/>
    </row>
    <row r="35" spans="1:12" ht="43.35" customHeight="1">
      <c r="A35" s="383">
        <v>3</v>
      </c>
      <c r="B35" s="403" t="s">
        <v>408</v>
      </c>
      <c r="C35" s="406" t="str">
        <f>'Program Assessment'!$C$35&amp; ""</f>
        <v/>
      </c>
      <c r="D35" s="497"/>
      <c r="E35" s="497"/>
      <c r="F35" s="553" t="str">
        <f>IF(VLOOKUP(B35,'Program Assessment'!$B$23:$I$339,3,0)=0," ",VLOOKUP(B35,'Program Assessment'!$B$23:$I$339,3,0))</f>
        <v xml:space="preserve"> </v>
      </c>
      <c r="L35" s="415"/>
    </row>
    <row r="36" spans="1:12" ht="43.35" customHeight="1">
      <c r="A36" s="383">
        <v>4</v>
      </c>
      <c r="B36" s="403" t="s">
        <v>409</v>
      </c>
      <c r="C36" s="406" t="str">
        <f>'Program Assessment'!$C$36&amp; ""</f>
        <v/>
      </c>
      <c r="D36" s="497"/>
      <c r="E36" s="497"/>
      <c r="F36" s="553" t="str">
        <f>IF(VLOOKUP(B36,'Program Assessment'!$B$23:$I$339,3,0)=0," ",VLOOKUP(B36,'Program Assessment'!$B$23:$I$339,3,0))</f>
        <v xml:space="preserve"> </v>
      </c>
      <c r="L36" s="415"/>
    </row>
    <row r="37" spans="1:12" ht="52.35" customHeight="1">
      <c r="A37" s="383">
        <v>5</v>
      </c>
      <c r="B37" s="403" t="s">
        <v>410</v>
      </c>
      <c r="C37" s="406" t="str">
        <f>'Program Assessment'!$C$37&amp; ""</f>
        <v/>
      </c>
      <c r="D37" s="497"/>
      <c r="E37" s="497"/>
      <c r="F37" s="553" t="str">
        <f>IF(VLOOKUP(B37,'Program Assessment'!$B$23:$I$339,3,0)=0," ",VLOOKUP(B37,'Program Assessment'!$B$23:$I$339,3,0))</f>
        <v xml:space="preserve"> </v>
      </c>
      <c r="L37" s="415"/>
    </row>
    <row r="38" spans="1:12" ht="59.1" customHeight="1">
      <c r="A38" s="383">
        <v>6</v>
      </c>
      <c r="B38" s="403" t="s">
        <v>880</v>
      </c>
      <c r="C38" s="406" t="str">
        <f>'Program Assessment'!$C$38&amp; ""</f>
        <v/>
      </c>
      <c r="D38" s="497"/>
      <c r="E38" s="497"/>
      <c r="F38" s="553" t="str">
        <f>IF(VLOOKUP(B38,'Program Assessment'!$B$23:$I$339,3,0)=0," ",VLOOKUP(B38,'Program Assessment'!$B$23:$I$339,3,0))</f>
        <v xml:space="preserve"> </v>
      </c>
      <c r="L38" s="415"/>
    </row>
    <row r="39" spans="1:12" ht="51" customHeight="1">
      <c r="A39" s="383">
        <v>7</v>
      </c>
      <c r="B39" s="403" t="s">
        <v>881</v>
      </c>
      <c r="C39" s="406" t="str">
        <f>'Program Assessment'!$C$41&amp; ""</f>
        <v/>
      </c>
      <c r="D39" s="497"/>
      <c r="E39" s="497"/>
      <c r="F39" s="553" t="str">
        <f>IF(VLOOKUP(B39,'Program Assessment'!$B$23:$I$339,3,0)=0," ",VLOOKUP(B39,'Program Assessment'!$B$23:$I$339,3,0))</f>
        <v xml:space="preserve"> </v>
      </c>
      <c r="L39" s="415"/>
    </row>
    <row r="40" spans="1:12" ht="65.099999999999994" customHeight="1">
      <c r="A40" s="383">
        <v>8</v>
      </c>
      <c r="B40" s="403" t="s">
        <v>882</v>
      </c>
      <c r="C40" s="406" t="str">
        <f>'Program Assessment'!$C$42&amp; ""</f>
        <v/>
      </c>
      <c r="D40" s="497"/>
      <c r="E40" s="497"/>
      <c r="F40" s="553" t="str">
        <f>IF(VLOOKUP(B40,'Program Assessment'!$B$23:$I$339,3,0)=0," ",VLOOKUP(B40,'Program Assessment'!$B$23:$I$339,3,0))</f>
        <v xml:space="preserve"> </v>
      </c>
      <c r="L40" s="415"/>
    </row>
    <row r="41" spans="1:12" ht="50.1" customHeight="1">
      <c r="A41" s="383">
        <v>9</v>
      </c>
      <c r="B41" s="403" t="s">
        <v>883</v>
      </c>
      <c r="C41" s="438"/>
      <c r="D41" s="505"/>
      <c r="E41" s="505"/>
      <c r="F41" s="554">
        <f>'Allowable Subgrantee Admin'!E15</f>
        <v>0</v>
      </c>
      <c r="L41" s="415"/>
    </row>
    <row r="42" spans="1:12" ht="59.1" customHeight="1">
      <c r="A42" s="383">
        <v>10</v>
      </c>
      <c r="B42" s="403" t="s">
        <v>884</v>
      </c>
      <c r="C42" s="406" t="str">
        <f>'Program Assessment'!$C$44&amp; ""</f>
        <v/>
      </c>
      <c r="D42" s="497"/>
      <c r="E42" s="497"/>
      <c r="F42" s="553" t="str">
        <f>IF(VLOOKUP(B42,'Program Assessment'!$B$23:$I$339,3,0)=0," ",VLOOKUP(B42,'Program Assessment'!$B$23:$I$339,3,0))</f>
        <v xml:space="preserve"> </v>
      </c>
      <c r="L42" s="415"/>
    </row>
    <row r="43" spans="1:12" ht="54" customHeight="1">
      <c r="A43" s="383">
        <v>11</v>
      </c>
      <c r="B43" s="436" t="s">
        <v>885</v>
      </c>
      <c r="C43" s="406" t="str">
        <f>'Program Assessment'!$C$45&amp; ""</f>
        <v/>
      </c>
      <c r="D43" s="497"/>
      <c r="E43" s="497"/>
      <c r="F43" s="553" t="str">
        <f>IF(VLOOKUP(B43,'Program Assessment'!$B$23:$I$339,3,0)=0," ",VLOOKUP(B43,'Program Assessment'!$B$23:$I$339,3,0))</f>
        <v xml:space="preserve"> </v>
      </c>
      <c r="L43" s="415"/>
    </row>
    <row r="44" spans="1:12" ht="54" customHeight="1">
      <c r="A44" s="383">
        <v>12</v>
      </c>
      <c r="B44" s="403" t="s">
        <v>886</v>
      </c>
      <c r="C44" s="406" t="str">
        <f>'Program Assessment'!$C$46&amp; ""</f>
        <v/>
      </c>
      <c r="D44" s="497"/>
      <c r="E44" s="497"/>
      <c r="F44" s="553" t="str">
        <f>IF(VLOOKUP(B44,'Program Assessment'!$B$23:$I$339,3,0)=0," ",VLOOKUP(B44,'Program Assessment'!$B$23:$I$339,3,0))</f>
        <v xml:space="preserve"> </v>
      </c>
      <c r="L44" s="415"/>
    </row>
    <row r="45" spans="1:12" ht="62.1" customHeight="1">
      <c r="A45" s="383">
        <v>13</v>
      </c>
      <c r="B45" s="403" t="s">
        <v>887</v>
      </c>
      <c r="C45" s="406" t="str">
        <f>'Program Assessment'!$C$49&amp; ""</f>
        <v/>
      </c>
      <c r="D45" s="497"/>
      <c r="E45" s="497"/>
      <c r="F45" s="553" t="str">
        <f>IF(VLOOKUP(B45,'Program Assessment'!$B$23:$I$339,3,0)=0," ",VLOOKUP(B45,'Program Assessment'!$B$23:$I$339,3,0))</f>
        <v xml:space="preserve"> </v>
      </c>
      <c r="L45" s="415"/>
    </row>
    <row r="46" spans="1:12" ht="18" customHeight="1">
      <c r="A46" s="438"/>
      <c r="B46" s="401"/>
      <c r="C46" s="438"/>
      <c r="D46" s="505"/>
      <c r="E46" s="505"/>
      <c r="F46" s="445"/>
      <c r="L46" s="415"/>
    </row>
    <row r="47" spans="1:12" ht="18.75" thickBot="1">
      <c r="B47" s="393"/>
      <c r="D47" s="504"/>
      <c r="E47" s="504"/>
      <c r="F47" s="394"/>
      <c r="L47" s="415"/>
    </row>
    <row r="48" spans="1:12" ht="18.75" customHeight="1" thickBot="1">
      <c r="B48" s="863" t="s">
        <v>40</v>
      </c>
      <c r="C48" s="864"/>
      <c r="D48" s="864"/>
      <c r="E48" s="864"/>
      <c r="F48" s="865"/>
      <c r="L48" s="415"/>
    </row>
    <row r="49" spans="1:6">
      <c r="D49" s="504"/>
      <c r="E49" s="504"/>
    </row>
    <row r="50" spans="1:6">
      <c r="B50" s="383" t="s">
        <v>14</v>
      </c>
      <c r="C50" s="383" t="s">
        <v>398</v>
      </c>
      <c r="D50" s="383" t="s">
        <v>16</v>
      </c>
      <c r="E50" s="383" t="s">
        <v>17</v>
      </c>
      <c r="F50" s="496" t="s">
        <v>18</v>
      </c>
    </row>
    <row r="51" spans="1:6">
      <c r="B51" s="575" t="s">
        <v>424</v>
      </c>
      <c r="D51" s="504"/>
      <c r="E51" s="504"/>
      <c r="F51" s="394"/>
    </row>
    <row r="52" spans="1:6" ht="50.1" customHeight="1">
      <c r="A52" s="383">
        <v>1</v>
      </c>
      <c r="B52" s="436" t="s">
        <v>425</v>
      </c>
      <c r="C52" s="406" t="str">
        <f>'Program Assessment'!$C$56&amp; ""</f>
        <v/>
      </c>
      <c r="D52" s="497"/>
      <c r="E52" s="497"/>
      <c r="F52" s="499" t="str">
        <f>IF(VLOOKUP(B52,'Program Assessment'!$B$23:$I$339,3,0)=0," ",VLOOKUP(B52,'Program Assessment'!$B$23:$I$339,3,0))</f>
        <v xml:space="preserve"> </v>
      </c>
    </row>
    <row r="53" spans="1:6" ht="38.1" customHeight="1">
      <c r="A53" s="383">
        <v>2</v>
      </c>
      <c r="B53" s="403" t="s">
        <v>426</v>
      </c>
      <c r="C53" s="406" t="str">
        <f>'Program Assessment'!$C$57&amp; ""</f>
        <v/>
      </c>
      <c r="D53" s="497"/>
      <c r="E53" s="497"/>
      <c r="F53" s="499" t="str">
        <f>IF(VLOOKUP(B53,'Program Assessment'!$B$23:$I$339,3,0)=0," ",VLOOKUP(B53,'Program Assessment'!$B$23:$I$339,3,0))</f>
        <v xml:space="preserve"> </v>
      </c>
    </row>
    <row r="54" spans="1:6" ht="60" customHeight="1">
      <c r="A54" s="383">
        <v>3</v>
      </c>
      <c r="B54" s="403" t="s">
        <v>427</v>
      </c>
      <c r="C54" s="406" t="str">
        <f>'Program Assessment'!$C$58&amp; ""</f>
        <v/>
      </c>
      <c r="D54" s="497"/>
      <c r="E54" s="497"/>
      <c r="F54" s="499" t="str">
        <f>IF(VLOOKUP(B54,'Program Assessment'!$B$23:$I$339,3,0)=0," ",VLOOKUP(B54,'Program Assessment'!$B$23:$I$339,3,0))</f>
        <v xml:space="preserve"> </v>
      </c>
    </row>
    <row r="55" spans="1:6" ht="12.75" customHeight="1">
      <c r="A55" s="383"/>
      <c r="B55" s="407"/>
      <c r="C55" s="391"/>
      <c r="D55" s="503"/>
      <c r="E55" s="503"/>
      <c r="F55" s="531" t="s">
        <v>44</v>
      </c>
    </row>
    <row r="56" spans="1:6" ht="18.75" customHeight="1">
      <c r="A56" s="367"/>
      <c r="B56" s="575" t="s">
        <v>428</v>
      </c>
      <c r="D56" s="504"/>
      <c r="E56" s="504"/>
      <c r="F56" s="394"/>
    </row>
    <row r="57" spans="1:6" ht="18.75" customHeight="1">
      <c r="A57" s="383">
        <v>1</v>
      </c>
      <c r="B57" s="436" t="s">
        <v>429</v>
      </c>
      <c r="C57" s="406" t="str">
        <f>'Program Assessment'!$C$61&amp; ""</f>
        <v/>
      </c>
      <c r="D57" s="497"/>
      <c r="E57" s="497"/>
      <c r="F57" s="499" t="str">
        <f>IF(VLOOKUP(B57,'Program Assessment'!$B$23:$I$339,3,0)=0," ",VLOOKUP(B57,'Program Assessment'!$B$23:$I$339,3,0))</f>
        <v xml:space="preserve"> </v>
      </c>
    </row>
    <row r="58" spans="1:6" ht="34.35" customHeight="1">
      <c r="A58" s="383">
        <v>2</v>
      </c>
      <c r="B58" s="403" t="s">
        <v>430</v>
      </c>
      <c r="C58" s="406" t="str">
        <f>'Program Assessment'!$C$62&amp; ""</f>
        <v/>
      </c>
      <c r="D58" s="497"/>
      <c r="E58" s="497"/>
      <c r="F58" s="499" t="str">
        <f>IF(VLOOKUP(B58,'Program Assessment'!$B$23:$I$339,3,0)=0," ",VLOOKUP(B58,'Program Assessment'!$B$23:$I$339,3,0))</f>
        <v xml:space="preserve"> </v>
      </c>
    </row>
    <row r="59" spans="1:6" ht="34.35" customHeight="1">
      <c r="A59" s="383">
        <v>3</v>
      </c>
      <c r="B59" s="403" t="s">
        <v>431</v>
      </c>
      <c r="C59" s="406" t="str">
        <f>'Program Assessment'!$C$63&amp; ""</f>
        <v/>
      </c>
      <c r="D59" s="497"/>
      <c r="E59" s="497"/>
      <c r="F59" s="499" t="str">
        <f>IF(VLOOKUP(B59,'Program Assessment'!$B$23:$I$339,3,0)=0," ",VLOOKUP(B59,'Program Assessment'!$B$23:$I$339,3,0))</f>
        <v xml:space="preserve"> </v>
      </c>
    </row>
    <row r="60" spans="1:6" ht="14.25" customHeight="1">
      <c r="A60" s="383"/>
      <c r="B60" s="414"/>
      <c r="C60" s="391"/>
      <c r="D60" s="503"/>
      <c r="E60" s="503"/>
      <c r="F60" s="531" t="s">
        <v>44</v>
      </c>
    </row>
    <row r="61" spans="1:6" ht="18.75" customHeight="1">
      <c r="A61" s="367"/>
      <c r="B61" s="575" t="s">
        <v>48</v>
      </c>
      <c r="D61" s="504"/>
      <c r="E61" s="504"/>
      <c r="F61" s="394"/>
    </row>
    <row r="62" spans="1:6" ht="33.75" customHeight="1">
      <c r="A62" s="383">
        <v>1</v>
      </c>
      <c r="B62" s="403" t="s">
        <v>432</v>
      </c>
      <c r="C62" s="406" t="str">
        <f>'Program Assessment'!$C$66&amp; ""</f>
        <v/>
      </c>
      <c r="D62" s="497"/>
      <c r="E62" s="497"/>
      <c r="F62" s="499" t="str">
        <f>IF(VLOOKUP(B62,'Program Assessment'!$B$23:$I$339,3,0)=0," ",VLOOKUP(B62,'Program Assessment'!$B$23:$I$339,3,0))</f>
        <v xml:space="preserve"> </v>
      </c>
    </row>
    <row r="63" spans="1:6" ht="34.5" customHeight="1">
      <c r="A63" s="383">
        <v>2</v>
      </c>
      <c r="B63" s="403" t="s">
        <v>433</v>
      </c>
      <c r="C63" s="406" t="str">
        <f>'Program Assessment'!$C$67&amp; ""</f>
        <v/>
      </c>
      <c r="D63" s="497"/>
      <c r="E63" s="497"/>
      <c r="F63" s="499" t="str">
        <f>IF(VLOOKUP(B63,'Program Assessment'!$B$23:$I$339,3,0)=0," ",VLOOKUP(B63,'Program Assessment'!$B$23:$I$339,3,0))</f>
        <v xml:space="preserve"> </v>
      </c>
    </row>
    <row r="64" spans="1:6" ht="54" customHeight="1">
      <c r="A64" s="383"/>
      <c r="B64" s="697" t="s">
        <v>51</v>
      </c>
      <c r="C64" s="698"/>
      <c r="D64" s="698"/>
      <c r="E64" s="698"/>
      <c r="F64" s="699"/>
    </row>
    <row r="65" spans="1:13">
      <c r="B65" s="575" t="s">
        <v>53</v>
      </c>
      <c r="D65" s="504"/>
      <c r="E65" s="504"/>
      <c r="F65" s="394"/>
    </row>
    <row r="66" spans="1:13" ht="53.1" customHeight="1">
      <c r="A66" s="383">
        <v>1</v>
      </c>
      <c r="B66" s="403" t="s">
        <v>435</v>
      </c>
      <c r="C66" s="406" t="str">
        <f>'Program Assessment'!$C$71&amp; ""</f>
        <v/>
      </c>
      <c r="D66" s="497"/>
      <c r="E66" s="497"/>
      <c r="F66" s="499" t="str">
        <f>IF(VLOOKUP(B66,'Program Assessment'!$B$23:$I$339,3,0)=0," ",VLOOKUP(B66,'Program Assessment'!$B$23:$I$339,3,0))</f>
        <v xml:space="preserve"> </v>
      </c>
    </row>
    <row r="67" spans="1:13" ht="42" customHeight="1">
      <c r="A67" s="383">
        <v>2</v>
      </c>
      <c r="B67" s="403" t="s">
        <v>436</v>
      </c>
      <c r="C67" s="406" t="str">
        <f>'Program Assessment'!$C$72&amp; ""</f>
        <v/>
      </c>
      <c r="D67" s="497"/>
      <c r="E67" s="497"/>
      <c r="F67" s="499" t="str">
        <f>IF(VLOOKUP(B67,'Program Assessment'!$B$23:$I$339,3,0)=0," ",VLOOKUP(B67,'Program Assessment'!$B$23:$I$339,3,0))</f>
        <v xml:space="preserve"> </v>
      </c>
    </row>
    <row r="68" spans="1:13" ht="65.099999999999994" customHeight="1">
      <c r="A68" s="383">
        <v>3</v>
      </c>
      <c r="B68" s="403" t="s">
        <v>437</v>
      </c>
      <c r="C68" s="406" t="str">
        <f>'Program Assessment'!$C$73&amp; ""</f>
        <v/>
      </c>
      <c r="D68" s="497"/>
      <c r="E68" s="497"/>
      <c r="F68" s="499" t="str">
        <f>IF(VLOOKUP(B68,'Program Assessment'!$B$23:$I$339,3,0)=0," ",VLOOKUP(B68,'Program Assessment'!$B$23:$I$339,3,0))</f>
        <v xml:space="preserve"> </v>
      </c>
    </row>
    <row r="69" spans="1:13" ht="15" customHeight="1">
      <c r="A69" s="383"/>
      <c r="B69" s="407"/>
      <c r="C69" s="391"/>
      <c r="D69" s="503"/>
      <c r="E69" s="503"/>
      <c r="F69" s="531" t="s">
        <v>44</v>
      </c>
    </row>
    <row r="70" spans="1:13">
      <c r="A70" s="367"/>
      <c r="B70" s="575" t="s">
        <v>56</v>
      </c>
      <c r="D70" s="504"/>
      <c r="E70" s="504"/>
      <c r="F70" s="394"/>
    </row>
    <row r="71" spans="1:13" ht="40.35" customHeight="1">
      <c r="A71" s="383">
        <v>1</v>
      </c>
      <c r="B71" s="403" t="s">
        <v>438</v>
      </c>
      <c r="C71" s="406" t="str">
        <f>'Program Assessment'!$C$76&amp; ""</f>
        <v/>
      </c>
      <c r="D71" s="497"/>
      <c r="E71" s="497"/>
      <c r="F71" s="499" t="str">
        <f>IF(VLOOKUP(B71,'Program Assessment'!$B$23:$I$339,3,0)=0," ",VLOOKUP(B71,'Program Assessment'!$B$23:$I$339,3,0))</f>
        <v xml:space="preserve"> </v>
      </c>
    </row>
    <row r="72" spans="1:13" ht="67.349999999999994" customHeight="1">
      <c r="A72" s="383">
        <v>2</v>
      </c>
      <c r="B72" s="403" t="s">
        <v>440</v>
      </c>
      <c r="C72" s="406" t="str">
        <f>'Program Assessment'!$C$78&amp; ""</f>
        <v/>
      </c>
      <c r="D72" s="497"/>
      <c r="E72" s="497"/>
      <c r="F72" s="499" t="str">
        <f>IF(VLOOKUP(B72,'Program Assessment'!$B$23:$I$339,3,0)=0," ",VLOOKUP(B72,'Program Assessment'!$B$23:$I$339,3,0))</f>
        <v xml:space="preserve"> </v>
      </c>
    </row>
    <row r="73" spans="1:13" ht="14.1" customHeight="1">
      <c r="A73" s="383"/>
      <c r="B73" s="414"/>
      <c r="C73" s="391"/>
      <c r="D73" s="503"/>
      <c r="E73" s="503"/>
      <c r="F73" s="531" t="s">
        <v>44</v>
      </c>
    </row>
    <row r="74" spans="1:13">
      <c r="A74" s="367"/>
      <c r="B74" s="575" t="s">
        <v>59</v>
      </c>
      <c r="D74" s="504"/>
      <c r="E74" s="504"/>
      <c r="F74" s="394"/>
    </row>
    <row r="75" spans="1:13" ht="41.1" customHeight="1">
      <c r="A75" s="383">
        <v>1</v>
      </c>
      <c r="B75" s="403" t="s">
        <v>441</v>
      </c>
      <c r="C75" s="406" t="str">
        <f>'Program Assessment'!$C$81&amp; ""</f>
        <v/>
      </c>
      <c r="D75" s="497"/>
      <c r="E75" s="497"/>
      <c r="F75" s="499" t="str">
        <f>IF(VLOOKUP(B75,'Program Assessment'!$B$23:$I$339,3,0)=0," ",VLOOKUP(B75,'Program Assessment'!$B$23:$I$339,3,0))</f>
        <v xml:space="preserve"> </v>
      </c>
    </row>
    <row r="76" spans="1:13" ht="41.1" customHeight="1">
      <c r="A76" s="383">
        <v>2</v>
      </c>
      <c r="B76" s="403" t="s">
        <v>442</v>
      </c>
      <c r="C76" s="406" t="str">
        <f>'Program Assessment'!$C$82&amp; ""</f>
        <v/>
      </c>
      <c r="D76" s="497"/>
      <c r="E76" s="497"/>
      <c r="F76" s="499" t="str">
        <f>IF(VLOOKUP(B76,'Program Assessment'!$B$23:$I$339,3,0)=0," ",VLOOKUP(B76,'Program Assessment'!$B$23:$I$339,3,0))</f>
        <v xml:space="preserve"> </v>
      </c>
    </row>
    <row r="77" spans="1:13" ht="59.1" customHeight="1">
      <c r="A77" s="383">
        <v>3</v>
      </c>
      <c r="B77" s="403" t="s">
        <v>888</v>
      </c>
      <c r="C77" s="406" t="str">
        <f>'Program Assessment'!$C$83&amp; ""</f>
        <v/>
      </c>
      <c r="D77" s="497"/>
      <c r="E77" s="497"/>
      <c r="F77" s="499" t="e">
        <f>IF(VLOOKUP(B77,'Program Assessment'!$B$23:$I$339,3,0)=0," ",VLOOKUP(B77,'Program Assessment'!$B$23:$I$339,3,0))</f>
        <v>#N/A</v>
      </c>
      <c r="J77" s="415"/>
      <c r="K77" s="415"/>
      <c r="M77" s="415"/>
    </row>
    <row r="78" spans="1:13" ht="15.75" customHeight="1">
      <c r="A78" s="383"/>
      <c r="B78" s="414"/>
      <c r="C78" s="391"/>
      <c r="D78" s="503"/>
      <c r="E78" s="503"/>
      <c r="F78" s="531" t="s">
        <v>44</v>
      </c>
      <c r="J78" s="415"/>
      <c r="K78" s="415"/>
      <c r="M78" s="415"/>
    </row>
    <row r="79" spans="1:13" ht="18">
      <c r="A79" s="367"/>
      <c r="B79" s="575" t="s">
        <v>63</v>
      </c>
      <c r="D79" s="504"/>
      <c r="E79" s="504"/>
      <c r="F79" s="394"/>
      <c r="J79" s="415"/>
      <c r="K79" s="415"/>
      <c r="M79" s="415"/>
    </row>
    <row r="80" spans="1:13" ht="43.35" customHeight="1">
      <c r="A80" s="383">
        <v>1</v>
      </c>
      <c r="B80" s="403" t="s">
        <v>444</v>
      </c>
      <c r="C80" s="406" t="str">
        <f>'Program Assessment'!$C$86&amp; ""</f>
        <v/>
      </c>
      <c r="D80" s="497"/>
      <c r="E80" s="497"/>
      <c r="F80" s="499" t="str">
        <f>IF(VLOOKUP(B80,'Program Assessment'!$B$23:$I$339,3,0)=0," ",VLOOKUP(B80,'Program Assessment'!$B$23:$I$339,3,0))</f>
        <v xml:space="preserve"> </v>
      </c>
      <c r="J80" s="415"/>
      <c r="K80" s="415"/>
      <c r="M80" s="415"/>
    </row>
    <row r="81" spans="1:13" ht="47.1" customHeight="1">
      <c r="A81" s="383">
        <v>2</v>
      </c>
      <c r="B81" s="403" t="s">
        <v>445</v>
      </c>
      <c r="C81" s="406" t="str">
        <f>'Program Assessment'!$C$87&amp; ""</f>
        <v/>
      </c>
      <c r="D81" s="497"/>
      <c r="E81" s="497"/>
      <c r="F81" s="499" t="str">
        <f>IF(VLOOKUP(B81,'Program Assessment'!$B$23:$I$339,3,0)=0," ",VLOOKUP(B81,'Program Assessment'!$B$23:$I$339,3,0))</f>
        <v xml:space="preserve"> </v>
      </c>
      <c r="J81" s="415"/>
      <c r="K81" s="415"/>
      <c r="M81" s="415"/>
    </row>
    <row r="82" spans="1:13" ht="15.75" customHeight="1">
      <c r="A82" s="383"/>
      <c r="B82" s="414"/>
      <c r="C82" s="391"/>
      <c r="D82" s="503"/>
      <c r="E82" s="503"/>
      <c r="F82" s="531" t="s">
        <v>44</v>
      </c>
      <c r="J82" s="415"/>
      <c r="K82" s="415"/>
      <c r="M82" s="415"/>
    </row>
    <row r="83" spans="1:13" ht="13.5" customHeight="1">
      <c r="A83" s="367"/>
      <c r="B83" s="575" t="s">
        <v>66</v>
      </c>
      <c r="D83" s="504"/>
      <c r="E83" s="504"/>
      <c r="F83" s="394"/>
      <c r="J83" s="415"/>
      <c r="K83" s="415"/>
      <c r="M83" s="415"/>
    </row>
    <row r="84" spans="1:13" ht="70.349999999999994" customHeight="1">
      <c r="A84" s="383">
        <v>1</v>
      </c>
      <c r="B84" s="403" t="s">
        <v>889</v>
      </c>
      <c r="C84" s="406" t="str">
        <f>'Program Assessment'!$C$90&amp; ""</f>
        <v/>
      </c>
      <c r="D84" s="497"/>
      <c r="E84" s="497"/>
      <c r="F84" s="499" t="str">
        <f>IF(VLOOKUP(B84,'Program Assessment'!$B$23:$I$339,3,0)=0," ",VLOOKUP(B84,'Program Assessment'!$B$23:$I$339,3,0))</f>
        <v xml:space="preserve"> </v>
      </c>
      <c r="J84" s="415"/>
      <c r="K84" s="415"/>
      <c r="M84" s="415"/>
    </row>
    <row r="85" spans="1:13" ht="41.1" customHeight="1">
      <c r="A85" s="383">
        <v>2</v>
      </c>
      <c r="B85" s="403" t="s">
        <v>448</v>
      </c>
      <c r="C85" s="406" t="str">
        <f>'Program Assessment'!$C$92&amp; ""</f>
        <v/>
      </c>
      <c r="D85" s="497"/>
      <c r="E85" s="497"/>
      <c r="F85" s="499" t="str">
        <f>IF(VLOOKUP(B85,'Program Assessment'!$B$23:$I$339,3,0)=0," ",VLOOKUP(B85,'Program Assessment'!$B$23:$I$339,3,0))</f>
        <v xml:space="preserve"> </v>
      </c>
      <c r="J85" s="415"/>
      <c r="K85" s="415"/>
      <c r="M85" s="415"/>
    </row>
    <row r="86" spans="1:13" ht="15.75" customHeight="1">
      <c r="A86" s="383"/>
      <c r="B86" s="414"/>
      <c r="C86" s="391"/>
      <c r="D86" s="503"/>
      <c r="E86" s="503"/>
      <c r="F86" s="531" t="s">
        <v>44</v>
      </c>
      <c r="J86" s="415"/>
      <c r="K86" s="415"/>
      <c r="M86" s="415"/>
    </row>
    <row r="87" spans="1:13" ht="18.75" thickBot="1">
      <c r="A87" s="367"/>
      <c r="B87" s="393"/>
      <c r="F87" s="507"/>
      <c r="J87" s="415"/>
      <c r="K87" s="415"/>
      <c r="M87" s="415"/>
    </row>
    <row r="88" spans="1:13" ht="18.75" thickBot="1">
      <c r="B88" s="860" t="s">
        <v>890</v>
      </c>
      <c r="C88" s="861"/>
      <c r="D88" s="861"/>
      <c r="E88" s="861"/>
      <c r="F88" s="862"/>
      <c r="J88" s="415"/>
      <c r="K88" s="415"/>
      <c r="M88" s="415"/>
    </row>
    <row r="89" spans="1:13" ht="18">
      <c r="D89" s="504"/>
      <c r="E89" s="504"/>
      <c r="J89" s="415"/>
      <c r="K89" s="415"/>
      <c r="M89" s="415"/>
    </row>
    <row r="90" spans="1:13" ht="14.25" customHeight="1" thickBot="1">
      <c r="B90" s="383" t="s">
        <v>14</v>
      </c>
      <c r="C90" s="383" t="s">
        <v>398</v>
      </c>
      <c r="D90" s="383" t="s">
        <v>16</v>
      </c>
      <c r="E90" s="383" t="s">
        <v>17</v>
      </c>
      <c r="F90" s="496" t="s">
        <v>18</v>
      </c>
      <c r="J90" s="415"/>
      <c r="K90" s="415"/>
      <c r="M90" s="415"/>
    </row>
    <row r="91" spans="1:13" ht="18">
      <c r="A91" s="367"/>
      <c r="B91" s="663" t="s">
        <v>457</v>
      </c>
      <c r="C91" s="664"/>
      <c r="D91" s="664"/>
      <c r="E91" s="664"/>
      <c r="F91" s="663"/>
      <c r="J91" s="415"/>
      <c r="K91" s="415"/>
      <c r="M91" s="415"/>
    </row>
    <row r="92" spans="1:13" ht="65.099999999999994" customHeight="1">
      <c r="A92" s="383">
        <v>1</v>
      </c>
      <c r="B92" s="403" t="s">
        <v>891</v>
      </c>
      <c r="C92" s="406" t="str">
        <f>'Program Assessment'!$C$119&amp; ""</f>
        <v/>
      </c>
      <c r="D92" s="497"/>
      <c r="E92" s="497"/>
      <c r="F92" s="499" t="str">
        <f>IF(VLOOKUP(B92,'Program Assessment'!$B$23:$I$339,3,0)=0," ",VLOOKUP(B92,'Program Assessment'!$B$23:$I$339,3,0))</f>
        <v xml:space="preserve"> </v>
      </c>
    </row>
    <row r="93" spans="1:13" ht="48" customHeight="1">
      <c r="A93" s="383">
        <v>2</v>
      </c>
      <c r="B93" s="436" t="s">
        <v>460</v>
      </c>
      <c r="C93" s="406" t="str">
        <f>'Program Assessment'!$C$121&amp; ""</f>
        <v/>
      </c>
      <c r="D93" s="497"/>
      <c r="E93" s="497"/>
      <c r="F93" s="499" t="str">
        <f>IF(VLOOKUP(B93,'Program Assessment'!$B$23:$I$339,3,0)=0," ",VLOOKUP(B93,'Program Assessment'!$B$23:$I$339,3,0))</f>
        <v xml:space="preserve"> </v>
      </c>
    </row>
    <row r="94" spans="1:13" ht="18">
      <c r="A94" s="383"/>
      <c r="B94" s="407"/>
      <c r="C94" s="391"/>
      <c r="D94" s="503"/>
      <c r="E94" s="503"/>
      <c r="F94" s="531" t="s">
        <v>463</v>
      </c>
      <c r="J94" s="415"/>
      <c r="K94" s="415"/>
      <c r="M94" s="415"/>
    </row>
    <row r="95" spans="1:13" ht="18">
      <c r="A95" s="367"/>
      <c r="B95" s="647" t="s">
        <v>464</v>
      </c>
      <c r="C95" s="648"/>
      <c r="D95" s="648"/>
      <c r="E95" s="648"/>
      <c r="F95" s="647"/>
      <c r="J95" s="415"/>
      <c r="K95" s="415"/>
      <c r="M95" s="415"/>
    </row>
    <row r="96" spans="1:13" ht="38.25">
      <c r="A96" s="383">
        <v>1</v>
      </c>
      <c r="B96" s="403" t="s">
        <v>892</v>
      </c>
      <c r="C96" s="406" t="str">
        <f>'Program Assessment'!$C$126&amp; ""</f>
        <v/>
      </c>
      <c r="D96" s="497"/>
      <c r="E96" s="497"/>
      <c r="F96" s="499" t="str">
        <f>IF(VLOOKUP(B96,'Program Assessment'!$B$23:$I$339,3,0)=0," ",VLOOKUP(B96,'Program Assessment'!$B$23:$I$339,3,0))</f>
        <v xml:space="preserve"> </v>
      </c>
      <c r="J96" s="415"/>
      <c r="K96" s="415"/>
      <c r="M96" s="415"/>
    </row>
    <row r="97" spans="1:13" ht="35.1" customHeight="1">
      <c r="A97" s="383">
        <v>2</v>
      </c>
      <c r="B97" s="403" t="s">
        <v>467</v>
      </c>
      <c r="C97" s="406" t="str">
        <f>'Program Assessment'!$C$128&amp; ""</f>
        <v/>
      </c>
      <c r="D97" s="497"/>
      <c r="E97" s="497"/>
      <c r="F97" s="499" t="str">
        <f>IF(VLOOKUP(B97,'Program Assessment'!$B$23:$I$339,3,0)=0," ",VLOOKUP(B97,'Program Assessment'!$B$23:$I$339,3,0))</f>
        <v xml:space="preserve"> </v>
      </c>
      <c r="J97" s="415"/>
      <c r="K97" s="415"/>
      <c r="M97" s="415"/>
    </row>
    <row r="98" spans="1:13" ht="18">
      <c r="A98" s="383"/>
      <c r="B98" s="407"/>
      <c r="C98" s="391"/>
      <c r="D98" s="503"/>
      <c r="E98" s="503"/>
      <c r="F98" s="533" t="s">
        <v>893</v>
      </c>
      <c r="J98" s="415"/>
      <c r="K98" s="415"/>
      <c r="M98" s="415"/>
    </row>
    <row r="99" spans="1:13" ht="18">
      <c r="A99" s="367"/>
      <c r="B99" s="647" t="s">
        <v>894</v>
      </c>
      <c r="C99" s="648"/>
      <c r="D99" s="648"/>
      <c r="E99" s="648"/>
      <c r="F99" s="647"/>
      <c r="J99" s="415"/>
      <c r="K99" s="415"/>
      <c r="M99" s="415"/>
    </row>
    <row r="100" spans="1:13" ht="67.349999999999994" customHeight="1">
      <c r="A100" s="383">
        <v>1</v>
      </c>
      <c r="B100" s="403" t="s">
        <v>473</v>
      </c>
      <c r="C100" s="406" t="str">
        <f>'Program Assessment'!$C$134&amp; ""</f>
        <v/>
      </c>
      <c r="D100" s="497"/>
      <c r="E100" s="497"/>
      <c r="F100" s="499" t="str">
        <f>IF(VLOOKUP(B100,'Program Assessment'!$B$23:$I$339,3,0)=0," ",VLOOKUP(B100,'Program Assessment'!$B$23:$I$339,3,0))</f>
        <v xml:space="preserve"> </v>
      </c>
      <c r="J100" s="415"/>
      <c r="K100" s="415"/>
      <c r="M100" s="415"/>
    </row>
    <row r="101" spans="1:13" ht="48" customHeight="1">
      <c r="A101" s="383">
        <v>2</v>
      </c>
      <c r="B101" s="436" t="s">
        <v>474</v>
      </c>
      <c r="C101" s="406" t="str">
        <f>'Program Assessment'!$C$135&amp; ""</f>
        <v/>
      </c>
      <c r="D101" s="497"/>
      <c r="E101" s="497"/>
      <c r="F101" s="499" t="str">
        <f>IF(VLOOKUP(B101,'Program Assessment'!$B$23:$I$339,3,0)=0," ",VLOOKUP(B101,'Program Assessment'!$B$23:$I$339,3,0))</f>
        <v xml:space="preserve"> </v>
      </c>
      <c r="J101" s="415"/>
      <c r="K101" s="415"/>
      <c r="M101" s="415"/>
    </row>
    <row r="102" spans="1:13" ht="68.099999999999994" customHeight="1">
      <c r="A102" s="383">
        <v>3</v>
      </c>
      <c r="B102" s="403" t="s">
        <v>475</v>
      </c>
      <c r="C102" s="406" t="str">
        <f>'Program Assessment'!$C$136&amp; ""</f>
        <v/>
      </c>
      <c r="D102" s="497"/>
      <c r="E102" s="497"/>
      <c r="F102" s="499" t="str">
        <f>IF(VLOOKUP(B102,'Program Assessment'!$B$23:$I$339,3,0)=0," ",VLOOKUP(B102,'Program Assessment'!$B$23:$I$339,3,0))</f>
        <v xml:space="preserve"> </v>
      </c>
      <c r="J102" s="415"/>
      <c r="K102" s="415"/>
      <c r="M102" s="415"/>
    </row>
    <row r="103" spans="1:13" ht="16.350000000000001" customHeight="1">
      <c r="A103" s="383"/>
      <c r="B103" s="407"/>
      <c r="C103" s="391"/>
      <c r="D103" s="503"/>
      <c r="E103" s="503"/>
      <c r="F103" s="533" t="s">
        <v>478</v>
      </c>
      <c r="J103" s="415"/>
      <c r="K103" s="415"/>
      <c r="M103" s="415"/>
    </row>
    <row r="104" spans="1:13" ht="18">
      <c r="A104" s="367"/>
      <c r="B104" s="655" t="s">
        <v>479</v>
      </c>
      <c r="C104" s="656"/>
      <c r="D104" s="656"/>
      <c r="E104" s="656"/>
      <c r="F104" s="655"/>
      <c r="J104" s="415"/>
      <c r="K104" s="415"/>
      <c r="M104" s="415"/>
    </row>
    <row r="105" spans="1:13" ht="67.349999999999994" customHeight="1">
      <c r="A105" s="383">
        <v>1</v>
      </c>
      <c r="B105" s="403" t="s">
        <v>895</v>
      </c>
      <c r="C105" s="406" t="str">
        <f>'Program Assessment'!$C$141&amp; ""</f>
        <v/>
      </c>
      <c r="D105" s="497"/>
      <c r="E105" s="497"/>
      <c r="F105" s="499" t="str">
        <f>IF(VLOOKUP(B105,'Program Assessment'!$B$23:$I$339,3,0)=0," ",VLOOKUP(B105,'Program Assessment'!$B$23:$I$339,3,0))</f>
        <v xml:space="preserve"> </v>
      </c>
      <c r="J105" s="415"/>
      <c r="K105" s="415"/>
      <c r="L105" s="415"/>
      <c r="M105" s="415"/>
    </row>
    <row r="106" spans="1:13" ht="56.1" customHeight="1">
      <c r="A106" s="383">
        <v>2</v>
      </c>
      <c r="B106" s="403" t="s">
        <v>481</v>
      </c>
      <c r="C106" s="406" t="str">
        <f>'Program Assessment'!$C$142&amp; ""</f>
        <v/>
      </c>
      <c r="D106" s="497"/>
      <c r="E106" s="497"/>
      <c r="F106" s="499" t="str">
        <f>IF(VLOOKUP(B106,'Program Assessment'!$B$23:$I$339,3,0)=0," ",VLOOKUP(B106,'Program Assessment'!$B$23:$I$339,3,0))</f>
        <v xml:space="preserve"> </v>
      </c>
    </row>
    <row r="107" spans="1:13" ht="57" customHeight="1">
      <c r="A107" s="383">
        <v>3</v>
      </c>
      <c r="B107" s="403" t="s">
        <v>482</v>
      </c>
      <c r="C107" s="406" t="str">
        <f>'Program Assessment'!$C$143&amp; ""</f>
        <v/>
      </c>
      <c r="D107" s="497"/>
      <c r="E107" s="497"/>
      <c r="F107" s="499" t="str">
        <f>IF(VLOOKUP(B107,'Program Assessment'!$B$23:$I$339,3,0)=0," ",VLOOKUP(B107,'Program Assessment'!$B$23:$I$339,3,0))</f>
        <v xml:space="preserve"> </v>
      </c>
    </row>
    <row r="108" spans="1:13" ht="14.25" customHeight="1">
      <c r="A108" s="383"/>
      <c r="B108" s="407"/>
      <c r="C108" s="391"/>
      <c r="D108" s="503"/>
      <c r="E108" s="503"/>
      <c r="F108" s="533" t="s">
        <v>483</v>
      </c>
    </row>
    <row r="109" spans="1:13" ht="16.350000000000001" customHeight="1">
      <c r="A109" s="367"/>
      <c r="B109" s="647" t="s">
        <v>484</v>
      </c>
      <c r="C109" s="648"/>
      <c r="D109" s="648"/>
      <c r="E109" s="648"/>
      <c r="F109" s="647"/>
    </row>
    <row r="110" spans="1:13" ht="44.1" customHeight="1">
      <c r="A110" s="383">
        <v>1</v>
      </c>
      <c r="B110" s="403" t="s">
        <v>485</v>
      </c>
      <c r="C110" s="406" t="str">
        <f>'Program Assessment'!$C$146&amp; ""</f>
        <v/>
      </c>
      <c r="D110" s="497"/>
      <c r="E110" s="497"/>
      <c r="F110" s="499" t="str">
        <f>IF(VLOOKUP(B110,'Program Assessment'!$B$23:$I$339,3,0)=0," ",VLOOKUP(B110,'Program Assessment'!$B$23:$I$339,3,0))</f>
        <v xml:space="preserve"> </v>
      </c>
    </row>
    <row r="111" spans="1:13" ht="57" customHeight="1">
      <c r="A111" s="383">
        <v>2</v>
      </c>
      <c r="B111" s="403" t="s">
        <v>896</v>
      </c>
      <c r="C111" s="406" t="str">
        <f>'Program Assessment'!$C$147&amp; ""</f>
        <v/>
      </c>
      <c r="D111" s="497"/>
      <c r="E111" s="497"/>
      <c r="F111" s="499" t="str">
        <f>IF(VLOOKUP(B111,'Program Assessment'!$B$23:$I$339,3,0)=0," ",VLOOKUP(B111,'Program Assessment'!$B$23:$I$339,3,0))</f>
        <v xml:space="preserve"> </v>
      </c>
    </row>
    <row r="112" spans="1:13" ht="44.1" customHeight="1">
      <c r="A112" s="383">
        <v>3</v>
      </c>
      <c r="B112" s="403" t="s">
        <v>487</v>
      </c>
      <c r="C112" s="406" t="str">
        <f>'Program Assessment'!$C$148&amp; ""</f>
        <v/>
      </c>
      <c r="D112" s="497"/>
      <c r="E112" s="497"/>
      <c r="F112" s="499" t="str">
        <f>IF(VLOOKUP(B112,'Program Assessment'!$B$23:$I$339,3,0)=0," ",VLOOKUP(B112,'Program Assessment'!$B$23:$I$339,3,0))</f>
        <v xml:space="preserve"> </v>
      </c>
    </row>
    <row r="113" spans="1:6" ht="44.1" customHeight="1">
      <c r="A113" s="383">
        <v>4</v>
      </c>
      <c r="B113" s="403" t="s">
        <v>488</v>
      </c>
      <c r="C113" s="406" t="str">
        <f>'Program Assessment'!$C$149&amp; ""</f>
        <v/>
      </c>
      <c r="D113" s="497"/>
      <c r="E113" s="497"/>
      <c r="F113" s="499" t="str">
        <f>IF(VLOOKUP(B113,'Program Assessment'!$B$23:$I$339,3,0)=0," ",VLOOKUP(B113,'Program Assessment'!$B$23:$I$339,3,0))</f>
        <v xml:space="preserve"> </v>
      </c>
    </row>
    <row r="114" spans="1:6" ht="44.1" customHeight="1">
      <c r="A114" s="383">
        <v>5</v>
      </c>
      <c r="B114" s="403" t="s">
        <v>897</v>
      </c>
      <c r="C114" s="406" t="str">
        <f>'Program Assessment'!$C$150&amp; ""</f>
        <v/>
      </c>
      <c r="D114" s="497"/>
      <c r="E114" s="497"/>
      <c r="F114" s="499" t="str">
        <f>IF(VLOOKUP(B114,'Program Assessment'!$B$23:$I$339,3,0)=0," ",VLOOKUP(B114,'Program Assessment'!$B$23:$I$339,3,0))</f>
        <v xml:space="preserve"> </v>
      </c>
    </row>
    <row r="115" spans="1:6" ht="49.35" customHeight="1">
      <c r="A115" s="383">
        <v>6</v>
      </c>
      <c r="B115" s="403" t="s">
        <v>490</v>
      </c>
      <c r="C115" s="406" t="str">
        <f>'Program Assessment'!$C$151&amp; ""</f>
        <v/>
      </c>
      <c r="D115" s="497"/>
      <c r="E115" s="497"/>
      <c r="F115" s="499" t="str">
        <f>IF(VLOOKUP(B115,'Program Assessment'!$B$23:$I$339,3,0)=0," ",VLOOKUP(B115,'Program Assessment'!$B$23:$I$339,3,0))</f>
        <v xml:space="preserve"> </v>
      </c>
    </row>
    <row r="116" spans="1:6" ht="14.1" customHeight="1">
      <c r="A116" s="383"/>
      <c r="B116" s="407"/>
      <c r="C116" s="391"/>
      <c r="D116" s="503"/>
      <c r="E116" s="503"/>
      <c r="F116" s="533" t="s">
        <v>491</v>
      </c>
    </row>
    <row r="117" spans="1:6" ht="18" customHeight="1">
      <c r="B117" s="858" t="s">
        <v>898</v>
      </c>
      <c r="C117" s="859"/>
      <c r="D117" s="859"/>
      <c r="E117" s="859"/>
      <c r="F117" s="858"/>
    </row>
    <row r="118" spans="1:6" ht="44.1" customHeight="1">
      <c r="A118" s="383">
        <v>1</v>
      </c>
      <c r="B118" s="436" t="s">
        <v>493</v>
      </c>
      <c r="C118" s="434" t="str">
        <f>'Program Assessment'!$C$154&amp; ""</f>
        <v/>
      </c>
      <c r="D118" s="508"/>
      <c r="E118" s="508"/>
      <c r="F118" s="499" t="str">
        <f>IF(VLOOKUP(B118,'Program Assessment'!$B$23:$I$339,3,0)=0," ",VLOOKUP(B118,'Program Assessment'!$B$23:$I$339,3,0))</f>
        <v xml:space="preserve"> </v>
      </c>
    </row>
    <row r="119" spans="1:6" ht="44.1" customHeight="1">
      <c r="A119" s="383">
        <v>2</v>
      </c>
      <c r="B119" s="403" t="s">
        <v>498</v>
      </c>
      <c r="C119" s="434" t="str">
        <f>'Program Assessment'!$C$159&amp; ""</f>
        <v/>
      </c>
      <c r="D119" s="497"/>
      <c r="E119" s="497"/>
      <c r="F119" s="499" t="str">
        <f>IF(VLOOKUP(B119,'Program Assessment'!$B$23:$I$339,3,0)=0," ",VLOOKUP(B119,'Program Assessment'!$B$23:$I$339,3,0))</f>
        <v xml:space="preserve"> </v>
      </c>
    </row>
    <row r="120" spans="1:6" ht="46.35" customHeight="1">
      <c r="A120" s="383">
        <v>3</v>
      </c>
      <c r="B120" s="403" t="s">
        <v>499</v>
      </c>
      <c r="C120" s="434" t="str">
        <f>'Program Assessment'!$C$160&amp; ""</f>
        <v/>
      </c>
      <c r="D120" s="497"/>
      <c r="E120" s="497"/>
      <c r="F120" s="499" t="str">
        <f>IF(VLOOKUP(B120,'Program Assessment'!$B$23:$I$339,3,0)=0," ",VLOOKUP(B120,'Program Assessment'!$B$23:$I$339,3,0))</f>
        <v xml:space="preserve"> </v>
      </c>
    </row>
    <row r="121" spans="1:6" ht="41.1" customHeight="1">
      <c r="A121" s="383">
        <v>4</v>
      </c>
      <c r="B121" s="403" t="s">
        <v>500</v>
      </c>
      <c r="C121" s="434" t="str">
        <f>'Program Assessment'!$C$161&amp; ""</f>
        <v/>
      </c>
      <c r="D121" s="497"/>
      <c r="E121" s="497"/>
      <c r="F121" s="499" t="str">
        <f>IF(VLOOKUP(B121,'Program Assessment'!$B$23:$I$339,3,0)=0," ",VLOOKUP(B121,'Program Assessment'!$B$23:$I$339,3,0))</f>
        <v xml:space="preserve"> </v>
      </c>
    </row>
    <row r="122" spans="1:6" ht="70.349999999999994" customHeight="1">
      <c r="A122" s="383">
        <v>5</v>
      </c>
      <c r="B122" s="403" t="s">
        <v>899</v>
      </c>
      <c r="C122" s="434" t="str">
        <f>'Program Assessment'!$C$163&amp; ""</f>
        <v/>
      </c>
      <c r="D122" s="497"/>
      <c r="E122" s="497"/>
      <c r="F122" s="499" t="str">
        <f>IF(VLOOKUP(B122,'Program Assessment'!$B$23:$I$339,3,0)=0," ",VLOOKUP(B122,'Program Assessment'!$B$23:$I$339,3,0))</f>
        <v xml:space="preserve"> </v>
      </c>
    </row>
    <row r="123" spans="1:6" ht="52.35" customHeight="1">
      <c r="A123" s="383"/>
      <c r="B123" s="403" t="s">
        <v>900</v>
      </c>
      <c r="C123" s="444"/>
      <c r="D123" s="509"/>
      <c r="E123" s="510"/>
      <c r="F123" s="502"/>
    </row>
    <row r="124" spans="1:6" ht="31.35" customHeight="1">
      <c r="A124" s="383">
        <v>6</v>
      </c>
      <c r="B124" s="867" t="s">
        <v>504</v>
      </c>
      <c r="C124" s="868"/>
      <c r="D124" s="868"/>
      <c r="E124" s="869"/>
      <c r="F124" s="499" t="str">
        <f>IF(VLOOKUP(B124,'Program Assessment'!$B$23:$I$339,3,0)=0," ",VLOOKUP(B124,'Program Assessment'!$B$23:$I$339,3,0))</f>
        <v xml:space="preserve"> </v>
      </c>
    </row>
    <row r="125" spans="1:6" ht="15" customHeight="1">
      <c r="A125" s="383"/>
      <c r="B125" s="407"/>
      <c r="C125" s="391"/>
      <c r="D125" s="503"/>
      <c r="E125" s="503"/>
      <c r="F125" s="531" t="s">
        <v>496</v>
      </c>
    </row>
    <row r="126" spans="1:6" ht="15" customHeight="1" thickBot="1">
      <c r="C126" s="395"/>
      <c r="D126" s="365"/>
      <c r="E126" s="365"/>
    </row>
    <row r="127" spans="1:6" ht="14.25" customHeight="1" thickBot="1">
      <c r="B127" s="863" t="s">
        <v>901</v>
      </c>
      <c r="C127" s="870"/>
      <c r="D127" s="870"/>
      <c r="E127" s="870"/>
      <c r="F127" s="871"/>
    </row>
    <row r="128" spans="1:6" ht="14.25" customHeight="1">
      <c r="C128" s="395"/>
      <c r="D128" s="365"/>
      <c r="E128" s="365"/>
    </row>
    <row r="129" spans="1:6" s="511" customFormat="1" ht="14.25" customHeight="1">
      <c r="B129" s="512" t="s">
        <v>14</v>
      </c>
      <c r="C129" s="512" t="s">
        <v>398</v>
      </c>
      <c r="D129" s="512" t="s">
        <v>16</v>
      </c>
      <c r="E129" s="512" t="s">
        <v>17</v>
      </c>
      <c r="F129" s="513" t="s">
        <v>18</v>
      </c>
    </row>
    <row r="130" spans="1:6" ht="14.25" customHeight="1">
      <c r="B130" s="514" t="s">
        <v>507</v>
      </c>
      <c r="C130" s="395"/>
      <c r="D130" s="365"/>
      <c r="E130" s="365"/>
    </row>
    <row r="131" spans="1:6" ht="46.35" customHeight="1">
      <c r="A131" s="383">
        <v>1</v>
      </c>
      <c r="B131" s="403" t="s">
        <v>508</v>
      </c>
      <c r="C131" s="406" t="str">
        <f>'Program Assessment'!$C$170&amp; ""</f>
        <v/>
      </c>
      <c r="D131" s="497"/>
      <c r="E131" s="497"/>
      <c r="F131" s="499" t="str">
        <f>IF(VLOOKUP(B131,'Program Assessment'!$B$23:$I$339,3,0)=0," ",VLOOKUP(B131,'Program Assessment'!$B$23:$I$339,3,0))</f>
        <v xml:space="preserve"> </v>
      </c>
    </row>
    <row r="132" spans="1:6" ht="15.75" customHeight="1">
      <c r="A132" s="383"/>
      <c r="B132" s="407"/>
      <c r="C132" s="391"/>
      <c r="D132" s="503"/>
      <c r="E132" s="503"/>
      <c r="F132" s="392" t="s">
        <v>532</v>
      </c>
    </row>
    <row r="133" spans="1:6" ht="53.1" customHeight="1">
      <c r="A133" s="383">
        <v>2</v>
      </c>
      <c r="B133" s="403" t="s">
        <v>902</v>
      </c>
      <c r="C133" s="406" t="str">
        <f>'Program Assessment'!$C$171&amp; ""</f>
        <v/>
      </c>
      <c r="D133" s="497"/>
      <c r="E133" s="497"/>
      <c r="F133" s="499" t="str">
        <f>IF(VLOOKUP(B133,'Program Assessment'!$B$23:$I$339,3,0)=0," ",VLOOKUP(B133,'Program Assessment'!$B$23:$I$339,3,0))</f>
        <v xml:space="preserve"> </v>
      </c>
    </row>
    <row r="134" spans="1:6" ht="45.75" customHeight="1">
      <c r="A134" s="383">
        <v>3</v>
      </c>
      <c r="B134" s="403" t="s">
        <v>510</v>
      </c>
      <c r="C134" s="406" t="str">
        <f>'Program Assessment'!$C$172&amp; ""</f>
        <v/>
      </c>
      <c r="D134" s="497"/>
      <c r="E134" s="497"/>
      <c r="F134" s="499" t="str">
        <f>IF(VLOOKUP(B134,'Program Assessment'!$B$23:$I$339,3,0)=0," ",VLOOKUP(B134,'Program Assessment'!$B$23:$I$339,3,0))</f>
        <v xml:space="preserve"> </v>
      </c>
    </row>
    <row r="135" spans="1:6" ht="14.25" customHeight="1">
      <c r="A135" s="383"/>
      <c r="B135" s="407"/>
      <c r="C135" s="391"/>
      <c r="D135" s="503"/>
      <c r="E135" s="503"/>
      <c r="F135" s="556" t="s">
        <v>903</v>
      </c>
    </row>
    <row r="136" spans="1:6">
      <c r="A136" s="577"/>
      <c r="B136" s="647" t="s">
        <v>512</v>
      </c>
      <c r="C136" s="648"/>
      <c r="D136" s="648"/>
      <c r="E136" s="648"/>
      <c r="F136" s="647"/>
    </row>
    <row r="137" spans="1:6" ht="50.1" customHeight="1">
      <c r="A137" s="383">
        <v>1</v>
      </c>
      <c r="B137" s="436" t="s">
        <v>513</v>
      </c>
      <c r="C137" s="406" t="str">
        <f>'Program Assessment'!$C$175&amp; ""</f>
        <v/>
      </c>
      <c r="D137" s="497"/>
      <c r="E137" s="497"/>
      <c r="F137" s="499" t="str">
        <f>IF(VLOOKUP(B137,'Program Assessment'!$B$23:$I$339,3,0)=0," ",VLOOKUP(B137,'Program Assessment'!$B$23:$I$339,3,0))</f>
        <v xml:space="preserve"> </v>
      </c>
    </row>
    <row r="138" spans="1:6" ht="57" customHeight="1">
      <c r="A138" s="383">
        <v>2</v>
      </c>
      <c r="B138" s="436" t="s">
        <v>514</v>
      </c>
      <c r="C138" s="406" t="str">
        <f>'Program Assessment'!$C$176&amp; ""</f>
        <v/>
      </c>
      <c r="D138" s="497"/>
      <c r="E138" s="497"/>
      <c r="F138" s="499" t="str">
        <f>IF(VLOOKUP(B138,'Program Assessment'!$B$23:$I$339,3,0)=0," ",VLOOKUP(B138,'Program Assessment'!$B$23:$I$339,3,0))</f>
        <v xml:space="preserve"> </v>
      </c>
    </row>
    <row r="139" spans="1:6" ht="57" customHeight="1">
      <c r="A139" s="383">
        <v>3</v>
      </c>
      <c r="B139" s="436" t="s">
        <v>518</v>
      </c>
      <c r="C139" s="406" t="str">
        <f>'Program Assessment'!$C$180&amp; ""</f>
        <v/>
      </c>
      <c r="D139" s="497"/>
      <c r="E139" s="497"/>
      <c r="F139" s="499" t="str">
        <f>IF(VLOOKUP(B139,'Program Assessment'!$B$23:$I$339,3,0)=0," ",VLOOKUP(B139,'Program Assessment'!$B$23:$I$339,3,0))</f>
        <v xml:space="preserve"> </v>
      </c>
    </row>
    <row r="140" spans="1:6" ht="57" customHeight="1">
      <c r="A140" s="383">
        <v>4</v>
      </c>
      <c r="B140" s="436" t="s">
        <v>524</v>
      </c>
      <c r="C140" s="406" t="str">
        <f>'Program Assessment'!$C$186&amp; ""</f>
        <v/>
      </c>
      <c r="D140" s="497"/>
      <c r="E140" s="497"/>
      <c r="F140" s="499" t="str">
        <f>IF(VLOOKUP(B140,'Program Assessment'!$B$23:$I$339,3,0)=0," ",VLOOKUP(B140,'Program Assessment'!$B$23:$I$339,3,0))</f>
        <v xml:space="preserve"> </v>
      </c>
    </row>
    <row r="141" spans="1:6" ht="57" customHeight="1">
      <c r="A141" s="383">
        <v>5</v>
      </c>
      <c r="B141" s="436" t="s">
        <v>525</v>
      </c>
      <c r="C141" s="406" t="str">
        <f>'Program Assessment'!$C$187&amp; ""</f>
        <v/>
      </c>
      <c r="D141" s="497"/>
      <c r="E141" s="497"/>
      <c r="F141" s="499" t="str">
        <f>IF(VLOOKUP(B141,'Program Assessment'!$B$23:$I$339,3,0)=0," ",VLOOKUP(B141,'Program Assessment'!$B$23:$I$339,3,0))</f>
        <v xml:space="preserve"> </v>
      </c>
    </row>
    <row r="142" spans="1:6" ht="57" customHeight="1">
      <c r="A142" s="383">
        <v>6</v>
      </c>
      <c r="B142" s="436" t="s">
        <v>526</v>
      </c>
      <c r="C142" s="406" t="str">
        <f>'Program Assessment'!$C$188&amp; ""</f>
        <v/>
      </c>
      <c r="D142" s="497"/>
      <c r="E142" s="497"/>
      <c r="F142" s="499" t="str">
        <f>IF(VLOOKUP(B142,'Program Assessment'!$B$23:$I$339,3,0)=0," ",VLOOKUP(B142,'Program Assessment'!$B$23:$I$339,3,0))</f>
        <v xml:space="preserve"> </v>
      </c>
    </row>
    <row r="143" spans="1:6" ht="14.25" customHeight="1">
      <c r="A143" s="516"/>
      <c r="B143" s="407"/>
      <c r="C143" s="517"/>
      <c r="D143" s="518"/>
      <c r="E143" s="518"/>
      <c r="F143" s="531" t="s">
        <v>200</v>
      </c>
    </row>
    <row r="144" spans="1:6" ht="20.25" customHeight="1">
      <c r="A144" s="457"/>
      <c r="B144" s="647" t="s">
        <v>528</v>
      </c>
      <c r="C144" s="648"/>
      <c r="D144" s="648"/>
      <c r="E144" s="648"/>
      <c r="F144" s="647"/>
    </row>
    <row r="145" spans="1:6" ht="44.1" customHeight="1">
      <c r="A145" s="383">
        <v>1</v>
      </c>
      <c r="B145" s="436" t="s">
        <v>904</v>
      </c>
      <c r="C145" s="406" t="str">
        <f>'Program Assessment'!$C$192&amp; ""</f>
        <v/>
      </c>
      <c r="D145" s="497"/>
      <c r="E145" s="497"/>
      <c r="F145" s="499" t="str">
        <f>IF(VLOOKUP(B145,'Program Assessment'!$B$23:$I$339,3,0)=0," ",VLOOKUP(B145,'Program Assessment'!$B$23:$I$339,3,0))</f>
        <v xml:space="preserve"> </v>
      </c>
    </row>
    <row r="146" spans="1:6">
      <c r="A146" s="516"/>
      <c r="B146" s="407"/>
      <c r="C146" s="391"/>
      <c r="D146" s="503"/>
      <c r="E146" s="503"/>
      <c r="F146" s="519" t="s">
        <v>110</v>
      </c>
    </row>
    <row r="147" spans="1:6">
      <c r="B147" s="652" t="s">
        <v>536</v>
      </c>
      <c r="C147" s="653"/>
      <c r="D147" s="653"/>
      <c r="E147" s="653"/>
      <c r="F147" s="652"/>
    </row>
    <row r="148" spans="1:6" ht="71.099999999999994" customHeight="1">
      <c r="A148" s="383">
        <v>1</v>
      </c>
      <c r="B148" s="436" t="s">
        <v>537</v>
      </c>
      <c r="C148" s="406" t="str">
        <f>'Program Assessment'!$C$201&amp; ""</f>
        <v/>
      </c>
      <c r="D148" s="497"/>
      <c r="E148" s="497"/>
      <c r="F148" s="499" t="str">
        <f>IF(VLOOKUP(B148,'Program Assessment'!$B$23:$I$339,3,0)=0," ",VLOOKUP(B148,'Program Assessment'!$B$23:$I$339,3,0))</f>
        <v xml:space="preserve"> </v>
      </c>
    </row>
    <row r="149" spans="1:6">
      <c r="A149" s="516"/>
      <c r="B149" s="520"/>
      <c r="C149" s="391"/>
      <c r="D149" s="503"/>
      <c r="E149" s="503"/>
      <c r="F149" s="519" t="s">
        <v>538</v>
      </c>
    </row>
    <row r="150" spans="1:6">
      <c r="B150" s="654" t="s">
        <v>545</v>
      </c>
      <c r="C150" s="650"/>
      <c r="D150" s="650"/>
      <c r="E150" s="650"/>
      <c r="F150" s="654"/>
    </row>
    <row r="151" spans="1:6" ht="72" customHeight="1">
      <c r="A151" s="383">
        <v>1</v>
      </c>
      <c r="B151" s="436" t="s">
        <v>546</v>
      </c>
      <c r="C151" s="406" t="str">
        <f>'Program Assessment'!$C$210&amp; ""</f>
        <v/>
      </c>
      <c r="D151" s="497"/>
      <c r="E151" s="497"/>
      <c r="F151" s="499" t="str">
        <f>IF(VLOOKUP(B151,'Program Assessment'!$B$23:$I$339,3,0)=0," ",VLOOKUP(B151,'Program Assessment'!$B$23:$I$339,3,0))</f>
        <v xml:space="preserve"> </v>
      </c>
    </row>
    <row r="152" spans="1:6" ht="15" customHeight="1">
      <c r="A152" s="521"/>
      <c r="B152" s="872" t="s">
        <v>552</v>
      </c>
      <c r="C152" s="872"/>
      <c r="D152" s="872"/>
      <c r="E152" s="872"/>
      <c r="F152" s="872"/>
    </row>
    <row r="153" spans="1:6" ht="39" customHeight="1">
      <c r="A153" s="383">
        <v>1</v>
      </c>
      <c r="B153" s="522" t="s">
        <v>553</v>
      </c>
      <c r="C153" s="406" t="str">
        <f>'Program Assessment'!$C$218&amp; ""</f>
        <v/>
      </c>
      <c r="D153" s="497"/>
      <c r="E153" s="497"/>
      <c r="F153" s="499" t="str">
        <f>IF(VLOOKUP(B153,'Program Assessment'!$B$23:$I$339,3,0)=0," ",VLOOKUP(B153,'Program Assessment'!$B$23:$I$339,3,0))</f>
        <v xml:space="preserve"> </v>
      </c>
    </row>
    <row r="154" spans="1:6" ht="60" customHeight="1">
      <c r="A154" s="383">
        <v>2</v>
      </c>
      <c r="B154" s="523" t="s">
        <v>905</v>
      </c>
      <c r="C154" s="406" t="str">
        <f>'Program Assessment'!$C$219&amp; ""</f>
        <v/>
      </c>
      <c r="D154" s="497"/>
      <c r="E154" s="497"/>
      <c r="F154" s="499" t="str">
        <f>IF(VLOOKUP(B154,'Program Assessment'!$B$23:$I$339,3,0)=0," ",VLOOKUP(B154,'Program Assessment'!$B$23:$I$339,3,0))</f>
        <v xml:space="preserve"> </v>
      </c>
    </row>
    <row r="155" spans="1:6" ht="55.35" customHeight="1">
      <c r="A155" s="383">
        <v>3</v>
      </c>
      <c r="B155" s="523" t="s">
        <v>906</v>
      </c>
      <c r="C155" s="406" t="str">
        <f>'Program Assessment'!$C$219&amp; ""</f>
        <v/>
      </c>
      <c r="D155" s="497"/>
      <c r="E155" s="497"/>
      <c r="F155" s="499" t="str">
        <f>IF(VLOOKUP(B155,'Program Assessment'!$B$23:$I$339,3,0)=0," ",VLOOKUP(B155,'Program Assessment'!$B$23:$I$339,3,0))</f>
        <v xml:space="preserve"> </v>
      </c>
    </row>
    <row r="156" spans="1:6" ht="51" customHeight="1">
      <c r="A156" s="383">
        <v>4</v>
      </c>
      <c r="B156" s="523" t="s">
        <v>907</v>
      </c>
      <c r="C156" s="406" t="str">
        <f>'Program Assessment'!$C$221&amp; ""</f>
        <v/>
      </c>
      <c r="D156" s="497"/>
      <c r="E156" s="497"/>
      <c r="F156" s="499" t="str">
        <f>IF(VLOOKUP(B156,'Program Assessment'!$B$23:$I$339,3,0)=0," ",VLOOKUP(B156,'Program Assessment'!$B$23:$I$339,3,0))</f>
        <v xml:space="preserve"> </v>
      </c>
    </row>
    <row r="157" spans="1:6">
      <c r="A157" s="516"/>
      <c r="B157" s="407"/>
      <c r="C157" s="391"/>
      <c r="D157" s="503"/>
      <c r="E157" s="503"/>
      <c r="F157" s="519" t="s">
        <v>113</v>
      </c>
    </row>
    <row r="158" spans="1:6">
      <c r="A158" s="524"/>
      <c r="B158" s="645" t="s">
        <v>581</v>
      </c>
      <c r="C158" s="646"/>
      <c r="D158" s="646"/>
      <c r="E158" s="646"/>
      <c r="F158" s="866"/>
    </row>
    <row r="159" spans="1:6" ht="52.35" customHeight="1">
      <c r="A159" s="383">
        <v>1</v>
      </c>
      <c r="B159" s="403" t="s">
        <v>582</v>
      </c>
      <c r="C159" s="406" t="str">
        <f>'Program Assessment'!$C$248&amp; ""</f>
        <v/>
      </c>
      <c r="D159" s="497"/>
      <c r="E159" s="497"/>
      <c r="F159" s="499" t="str">
        <f>IF(VLOOKUP(B159,'Program Assessment'!$B$23:$I$339,3,0)=0," ",VLOOKUP(B159,'Program Assessment'!$B$23:$I$339,3,0))</f>
        <v xml:space="preserve"> </v>
      </c>
    </row>
    <row r="160" spans="1:6">
      <c r="A160" s="516"/>
      <c r="B160" s="407"/>
      <c r="C160" s="391"/>
      <c r="D160" s="503"/>
      <c r="E160" s="503"/>
      <c r="F160" s="515" t="s">
        <v>34</v>
      </c>
    </row>
    <row r="161" spans="1:6">
      <c r="A161" s="525"/>
      <c r="B161" s="645" t="s">
        <v>584</v>
      </c>
      <c r="C161" s="646"/>
      <c r="D161" s="646"/>
      <c r="E161" s="646"/>
      <c r="F161" s="866"/>
    </row>
    <row r="162" spans="1:6" ht="55.35" customHeight="1">
      <c r="A162" s="383">
        <v>1</v>
      </c>
      <c r="B162" s="403" t="s">
        <v>587</v>
      </c>
      <c r="C162" s="406" t="str">
        <f>'Program Assessment'!$C$253&amp; ""</f>
        <v/>
      </c>
      <c r="D162" s="497"/>
      <c r="E162" s="497"/>
      <c r="F162" s="499" t="str">
        <f>IF(VLOOKUP(B162,'Program Assessment'!$B$23:$I$339,3,0)=0," ",VLOOKUP(B162,'Program Assessment'!$B$23:$I$339,3,0))</f>
        <v xml:space="preserve"> </v>
      </c>
    </row>
    <row r="163" spans="1:6" ht="62.1" customHeight="1">
      <c r="A163" s="383">
        <v>2</v>
      </c>
      <c r="B163" s="436" t="s">
        <v>591</v>
      </c>
      <c r="C163" s="406" t="str">
        <f>'Program Assessment'!$C$258&amp; ""</f>
        <v/>
      </c>
      <c r="D163" s="497"/>
      <c r="E163" s="497"/>
      <c r="F163" s="499" t="str">
        <f>IF(VLOOKUP(B163,'Program Assessment'!$B$23:$I$339,3,0)=0," ",VLOOKUP(B163,'Program Assessment'!$B$23:$I$339,3,0))</f>
        <v xml:space="preserve"> </v>
      </c>
    </row>
    <row r="164" spans="1:6" ht="43.35" customHeight="1">
      <c r="A164" s="383">
        <v>3</v>
      </c>
      <c r="B164" s="403" t="s">
        <v>592</v>
      </c>
      <c r="C164" s="406" t="str">
        <f>'Program Assessment'!$C$259&amp; ""</f>
        <v/>
      </c>
      <c r="D164" s="497"/>
      <c r="E164" s="497"/>
      <c r="F164" s="499" t="str">
        <f>IF(VLOOKUP(B164,'Program Assessment'!$B$23:$I$339,3,0)=0," ",VLOOKUP(B164,'Program Assessment'!$B$23:$I$339,3,0))</f>
        <v xml:space="preserve"> </v>
      </c>
    </row>
    <row r="165" spans="1:6" ht="57" customHeight="1">
      <c r="A165" s="383">
        <v>4</v>
      </c>
      <c r="B165" s="436" t="s">
        <v>908</v>
      </c>
      <c r="C165" s="406" t="str">
        <f>'Program Assessment'!$C$261&amp; ""</f>
        <v/>
      </c>
      <c r="D165" s="497"/>
      <c r="E165" s="497"/>
      <c r="F165" s="499" t="str">
        <f>IF(VLOOKUP(B165,'Program Assessment'!$B$23:$I$339,3,0)=0," ",VLOOKUP(B165,'Program Assessment'!$B$23:$I$339,3,0))</f>
        <v xml:space="preserve"> </v>
      </c>
    </row>
    <row r="166" spans="1:6" ht="13.35" customHeight="1">
      <c r="A166" s="516"/>
      <c r="B166" s="407"/>
      <c r="C166" s="391"/>
      <c r="D166" s="503"/>
      <c r="E166" s="503"/>
      <c r="F166" s="556" t="s">
        <v>505</v>
      </c>
    </row>
    <row r="167" spans="1:6">
      <c r="B167" s="647" t="s">
        <v>909</v>
      </c>
      <c r="C167" s="648"/>
      <c r="D167" s="648"/>
      <c r="E167" s="648"/>
      <c r="F167" s="647"/>
    </row>
    <row r="168" spans="1:6" ht="49.35" customHeight="1">
      <c r="A168" s="383">
        <v>1</v>
      </c>
      <c r="B168" s="403" t="s">
        <v>598</v>
      </c>
      <c r="C168" s="406" t="str">
        <f>'Program Assessment'!$C$267&amp; ""</f>
        <v/>
      </c>
      <c r="D168" s="497"/>
      <c r="E168" s="497"/>
      <c r="F168" s="499" t="str">
        <f>IF(VLOOKUP(B168,'Program Assessment'!$B$23:$I$339,3,0)=0," ",VLOOKUP(B168,'Program Assessment'!$B$23:$I$339,3,0))</f>
        <v xml:space="preserve"> </v>
      </c>
    </row>
    <row r="169" spans="1:6" ht="44.1" customHeight="1">
      <c r="A169" s="383">
        <v>2</v>
      </c>
      <c r="B169" s="436" t="s">
        <v>606</v>
      </c>
      <c r="C169" s="406" t="str">
        <f>'Program Assessment'!$C$276&amp; ""</f>
        <v/>
      </c>
      <c r="D169" s="497"/>
      <c r="E169" s="497"/>
      <c r="F169" s="499" t="str">
        <f>IF(VLOOKUP(B169,'Program Assessment'!$B$23:$I$339,3,0)=0," ",VLOOKUP(B169,'Program Assessment'!$B$23:$I$339,3,0))</f>
        <v xml:space="preserve"> </v>
      </c>
    </row>
    <row r="170" spans="1:6" ht="12.75" customHeight="1">
      <c r="A170" s="516"/>
      <c r="B170" s="407"/>
      <c r="C170" s="391"/>
      <c r="D170" s="503"/>
      <c r="E170" s="503"/>
      <c r="F170" s="556" t="s">
        <v>910</v>
      </c>
    </row>
    <row r="171" spans="1:6">
      <c r="B171" s="647" t="s">
        <v>607</v>
      </c>
      <c r="C171" s="648"/>
      <c r="D171" s="648"/>
      <c r="E171" s="648"/>
      <c r="F171" s="647"/>
    </row>
    <row r="172" spans="1:6" ht="43.35" customHeight="1">
      <c r="A172" s="383">
        <v>1</v>
      </c>
      <c r="B172" s="436" t="s">
        <v>911</v>
      </c>
      <c r="C172" s="406" t="str">
        <f>'Program Assessment'!$C$279&amp; ""</f>
        <v/>
      </c>
      <c r="D172" s="497"/>
      <c r="E172" s="497"/>
      <c r="F172" s="499" t="str">
        <f>IF(VLOOKUP(B172,'Program Assessment'!$B$23:$I$339,3,0)=0," ",VLOOKUP(B172,'Program Assessment'!$B$23:$I$339,3,0))</f>
        <v xml:space="preserve"> </v>
      </c>
    </row>
    <row r="173" spans="1:6">
      <c r="A173" s="516"/>
      <c r="B173" s="555"/>
      <c r="C173" s="391"/>
      <c r="D173" s="407"/>
      <c r="E173" s="407"/>
      <c r="F173" s="531" t="s">
        <v>912</v>
      </c>
    </row>
    <row r="174" spans="1:6">
      <c r="A174" s="367"/>
      <c r="C174" s="489"/>
      <c r="D174" s="526"/>
      <c r="E174" s="526"/>
      <c r="F174" s="527"/>
    </row>
    <row r="261" spans="7:8">
      <c r="G261" s="365" t="b">
        <v>1</v>
      </c>
      <c r="H261" s="365" t="b">
        <v>1</v>
      </c>
    </row>
  </sheetData>
  <sheetProtection sheet="1" formatCells="0" selectLockedCells="1"/>
  <mergeCells count="26">
    <mergeCell ref="B150:F150"/>
    <mergeCell ref="B161:F161"/>
    <mergeCell ref="B167:F167"/>
    <mergeCell ref="B171:F171"/>
    <mergeCell ref="B124:E124"/>
    <mergeCell ref="B127:F127"/>
    <mergeCell ref="B136:F136"/>
    <mergeCell ref="B144:F144"/>
    <mergeCell ref="B147:F147"/>
    <mergeCell ref="B158:F158"/>
    <mergeCell ref="B152:F152"/>
    <mergeCell ref="B99:F99"/>
    <mergeCell ref="B104:F104"/>
    <mergeCell ref="B109:F109"/>
    <mergeCell ref="B117:F117"/>
    <mergeCell ref="B30:F30"/>
    <mergeCell ref="B48:F48"/>
    <mergeCell ref="B64:F64"/>
    <mergeCell ref="B88:F88"/>
    <mergeCell ref="B91:F91"/>
    <mergeCell ref="B95:F95"/>
    <mergeCell ref="B1:F2"/>
    <mergeCell ref="B3:F4"/>
    <mergeCell ref="B5:F5"/>
    <mergeCell ref="B17:F17"/>
    <mergeCell ref="B19:F19"/>
  </mergeCells>
  <phoneticPr fontId="1" type="noConversion"/>
  <conditionalFormatting sqref="C22:C172 D92:E92 C96:E97 C105:E107 D119:E122 C123:E123 C131:E131 C133:E134 C168:E169">
    <cfRule type="containsText" dxfId="31" priority="55" stopIfTrue="1" operator="containsText" text="N/A">
      <formula>NOT(ISERROR(SEARCH("N/A",C22)))</formula>
    </cfRule>
  </conditionalFormatting>
  <conditionalFormatting sqref="C111:C114">
    <cfRule type="containsText" dxfId="30" priority="7" stopIfTrue="1" operator="containsText" text="No">
      <formula>NOT(ISERROR(SEARCH("No",C111)))</formula>
    </cfRule>
    <cfRule type="containsText" dxfId="29" priority="8" stopIfTrue="1" operator="containsText" text="Yes">
      <formula>NOT(ISERROR(SEARCH("Yes",C111)))</formula>
    </cfRule>
  </conditionalFormatting>
  <conditionalFormatting sqref="C162:C165">
    <cfRule type="containsText" dxfId="28" priority="14" stopIfTrue="1" operator="containsText" text="N/A">
      <formula>NOT(ISERROR(SEARCH("N/A",C162)))</formula>
    </cfRule>
    <cfRule type="containsText" dxfId="27" priority="15" stopIfTrue="1" operator="containsText" text="No">
      <formula>NOT(ISERROR(SEARCH("No",C162)))</formula>
    </cfRule>
  </conditionalFormatting>
  <conditionalFormatting sqref="C22:E172">
    <cfRule type="containsText" dxfId="26" priority="4" stopIfTrue="1" operator="containsText" text="No">
      <formula>NOT(ISERROR(SEARCH("No",C22)))</formula>
    </cfRule>
    <cfRule type="containsText" dxfId="25" priority="5" stopIfTrue="1" operator="containsText" text="Yes">
      <formula>NOT(ISERROR(SEARCH("Yes",C22)))</formula>
    </cfRule>
  </conditionalFormatting>
  <conditionalFormatting sqref="C62:E62 C153:E156">
    <cfRule type="containsText" dxfId="24" priority="52" stopIfTrue="1" operator="containsText" text="N/A">
      <formula>NOT(ISERROR(SEARCH("N/A",C62)))</formula>
    </cfRule>
    <cfRule type="containsText" dxfId="23" priority="53" stopIfTrue="1" operator="containsText" text="N">
      <formula>NOT(ISERROR(SEARCH("N",C62)))</formula>
    </cfRule>
    <cfRule type="containsText" dxfId="22" priority="54" stopIfTrue="1" operator="containsText" text="Y">
      <formula>NOT(ISERROR(SEARCH("Y",C62)))</formula>
    </cfRule>
  </conditionalFormatting>
  <conditionalFormatting sqref="C66:E66">
    <cfRule type="containsText" dxfId="21" priority="49" stopIfTrue="1" operator="containsText" text="N/A">
      <formula>NOT(ISERROR(SEARCH("N/A",C66)))</formula>
    </cfRule>
    <cfRule type="containsText" dxfId="20" priority="50" stopIfTrue="1" operator="containsText" text="N">
      <formula>NOT(ISERROR(SEARCH("N",C66)))</formula>
    </cfRule>
    <cfRule type="containsText" dxfId="19" priority="51" stopIfTrue="1" operator="containsText" text="Y">
      <formula>NOT(ISERROR(SEARCH("Y",C66)))</formula>
    </cfRule>
  </conditionalFormatting>
  <conditionalFormatting sqref="C85:E85">
    <cfRule type="containsText" dxfId="18" priority="46" stopIfTrue="1" operator="containsText" text="N/A">
      <formula>NOT(ISERROR(SEARCH("N/A",C85)))</formula>
    </cfRule>
    <cfRule type="containsText" dxfId="17" priority="47" stopIfTrue="1" operator="containsText" text="N">
      <formula>NOT(ISERROR(SEARCH("N",C85)))</formula>
    </cfRule>
    <cfRule type="containsText" dxfId="16" priority="48" stopIfTrue="1" operator="containsText" text="Y">
      <formula>NOT(ISERROR(SEARCH("Y",C85)))</formula>
    </cfRule>
  </conditionalFormatting>
  <conditionalFormatting sqref="C110:E115">
    <cfRule type="containsText" dxfId="15" priority="6" stopIfTrue="1" operator="containsText" text="N/A">
      <formula>NOT(ISERROR(SEARCH("N/A",C110)))</formula>
    </cfRule>
  </conditionalFormatting>
  <conditionalFormatting sqref="C145:E145">
    <cfRule type="containsText" dxfId="14" priority="37" stopIfTrue="1" operator="containsText" text="N/A">
      <formula>NOT(ISERROR(SEARCH("N/A",C145)))</formula>
    </cfRule>
    <cfRule type="containsText" dxfId="13" priority="38" stopIfTrue="1" operator="containsText" text="N">
      <formula>NOT(ISERROR(SEARCH("N",C145)))</formula>
    </cfRule>
    <cfRule type="containsText" dxfId="12" priority="39" stopIfTrue="1" operator="containsText" text="Y">
      <formula>NOT(ISERROR(SEARCH("Y",C145)))</formula>
    </cfRule>
  </conditionalFormatting>
  <conditionalFormatting sqref="C148:E148">
    <cfRule type="containsText" dxfId="11" priority="34" stopIfTrue="1" operator="containsText" text="N/A">
      <formula>NOT(ISERROR(SEARCH("N/A",C148)))</formula>
    </cfRule>
    <cfRule type="containsText" dxfId="10" priority="35" stopIfTrue="1" operator="containsText" text="N">
      <formula>NOT(ISERROR(SEARCH("N",C148)))</formula>
    </cfRule>
  </conditionalFormatting>
  <conditionalFormatting sqref="C151:E151">
    <cfRule type="containsText" dxfId="9" priority="31" stopIfTrue="1" operator="containsText" text="N/A">
      <formula>NOT(ISERROR(SEARCH("N/A",C151)))</formula>
    </cfRule>
    <cfRule type="containsText" dxfId="8" priority="32" stopIfTrue="1" operator="containsText" text="N">
      <formula>NOT(ISERROR(SEARCH("N",C151)))</formula>
    </cfRule>
    <cfRule type="containsText" dxfId="7" priority="33" stopIfTrue="1" operator="containsText" text="Y">
      <formula>NOT(ISERROR(SEARCH("Y",C151)))</formula>
    </cfRule>
  </conditionalFormatting>
  <conditionalFormatting sqref="C172:E172">
    <cfRule type="containsText" dxfId="6" priority="28" stopIfTrue="1" operator="containsText" text="N/A">
      <formula>NOT(ISERROR(SEARCH("N/A",C172)))</formula>
    </cfRule>
    <cfRule type="containsText" dxfId="5" priority="29" stopIfTrue="1" operator="containsText" text="N">
      <formula>NOT(ISERROR(SEARCH("N",C172)))</formula>
    </cfRule>
    <cfRule type="containsText" dxfId="4" priority="30" stopIfTrue="1" operator="containsText" text="Y">
      <formula>NOT(ISERROR(SEARCH("Y",C172)))</formula>
    </cfRule>
  </conditionalFormatting>
  <conditionalFormatting sqref="D142:E142">
    <cfRule type="containsText" dxfId="3" priority="40" stopIfTrue="1" operator="containsText" text="N/A">
      <formula>NOT(ISERROR(SEARCH("N/A",D142)))</formula>
    </cfRule>
    <cfRule type="containsText" dxfId="2" priority="41" stopIfTrue="1" operator="containsText" text="N">
      <formula>NOT(ISERROR(SEARCH("N",D142)))</formula>
    </cfRule>
    <cfRule type="containsText" dxfId="1" priority="42" stopIfTrue="1" operator="containsText" text="Y">
      <formula>NOT(ISERROR(SEARCH("Y",D142)))</formula>
    </cfRule>
  </conditionalFormatting>
  <conditionalFormatting sqref="F155">
    <cfRule type="containsText" dxfId="0" priority="3" stopIfTrue="1" operator="containsText" text="N/A">
      <formula>NOT(ISERROR(SEARCH("N/A",F155)))</formula>
    </cfRule>
  </conditionalFormatting>
  <dataValidations count="1">
    <dataValidation type="list" allowBlank="1" showInputMessage="1" showErrorMessage="1" sqref="C27">
      <formula1>$F$19:$F$21</formula1>
    </dataValidation>
  </dataValidations>
  <hyperlinks>
    <hyperlink ref="F166" r:id="rId1"/>
    <hyperlink ref="F146" r:id="rId2"/>
    <hyperlink ref="F149" r:id="rId3" display="WPN 11-4, Pg 2; 10 CFR 440.16(b)"/>
    <hyperlink ref="F157" r:id="rId4"/>
    <hyperlink ref="F143" r:id="rId5"/>
    <hyperlink ref="F135" r:id="rId6"/>
    <hyperlink ref="F28" r:id="rId7"/>
    <hyperlink ref="F132" r:id="rId8"/>
    <hyperlink ref="F160" r:id="rId9" location="440.18"/>
    <hyperlink ref="F170" r:id="rId10"/>
    <hyperlink ref="F55" r:id="rId11"/>
    <hyperlink ref="F60" r:id="rId12"/>
    <hyperlink ref="F69" r:id="rId13"/>
    <hyperlink ref="F73" r:id="rId14"/>
    <hyperlink ref="F78" r:id="rId15"/>
    <hyperlink ref="F82" r:id="rId16"/>
    <hyperlink ref="F86" r:id="rId17"/>
    <hyperlink ref="F94" r:id="rId18"/>
    <hyperlink ref="F103" r:id="rId19"/>
    <hyperlink ref="F98" r:id="rId20" display="Application Instructions - Section IV.4 Leveraging"/>
    <hyperlink ref="F108" r:id="rId21"/>
    <hyperlink ref="F116" r:id="rId22"/>
    <hyperlink ref="F125" r:id="rId23"/>
    <hyperlink ref="F173" r:id="rId24"/>
  </hyperlinks>
  <printOptions horizontalCentered="1"/>
  <pageMargins left="0.25" right="0.25" top="0.5" bottom="0.5" header="0.3" footer="0.3"/>
  <pageSetup scale="75" pageOrder="overThenDown" orientation="portrait" r:id="rId25"/>
  <headerFooter alignWithMargins="0">
    <oddHeader>&amp;C&amp;F</oddHeader>
    <oddFooter xml:space="preserve">&amp;L&amp;F&amp;RPage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1">
    <tabColor theme="7" tint="-0.249977111117893"/>
  </sheetPr>
  <dimension ref="A1:Q363"/>
  <sheetViews>
    <sheetView topLeftCell="A70" workbookViewId="0">
      <selection activeCell="B30" sqref="B30"/>
    </sheetView>
  </sheetViews>
  <sheetFormatPr defaultColWidth="9.28515625" defaultRowHeight="12.75"/>
  <cols>
    <col min="1" max="1" width="3.7109375" style="1" customWidth="1"/>
    <col min="2" max="2" width="48" style="55" customWidth="1"/>
    <col min="3" max="3" width="11.42578125" style="43" bestFit="1" customWidth="1"/>
    <col min="4" max="4" width="13.28515625" style="43" bestFit="1" customWidth="1"/>
    <col min="5" max="5" width="13" style="43" bestFit="1" customWidth="1"/>
    <col min="6" max="6" width="9.28515625" style="43" bestFit="1" customWidth="1"/>
    <col min="7" max="8" width="6.28515625" style="43" customWidth="1"/>
    <col min="9" max="9" width="46.7109375" style="1" customWidth="1"/>
    <col min="10" max="10" width="15.42578125" style="1" customWidth="1"/>
    <col min="11" max="11" width="22.28515625" style="1" customWidth="1"/>
    <col min="12" max="12" width="9.28515625" style="1" customWidth="1"/>
    <col min="13" max="13" width="13.7109375" style="1" customWidth="1"/>
    <col min="14" max="14" width="8.28515625" style="1" customWidth="1"/>
    <col min="15" max="15" width="13.42578125" style="1" customWidth="1"/>
    <col min="16" max="16" width="9.28515625" style="1" customWidth="1"/>
    <col min="17" max="17" width="6.42578125" style="1" customWidth="1"/>
    <col min="18" max="16384" width="9.28515625" style="1"/>
  </cols>
  <sheetData>
    <row r="1" spans="2:10" ht="12.75" hidden="1" customHeight="1">
      <c r="B1" s="60" t="s">
        <v>0</v>
      </c>
      <c r="C1" s="61"/>
      <c r="D1" s="61"/>
      <c r="E1" s="61"/>
      <c r="F1" s="61"/>
      <c r="G1" s="61"/>
      <c r="H1" s="61"/>
      <c r="I1" s="62"/>
    </row>
    <row r="2" spans="2:10" ht="12.75" hidden="1" customHeight="1">
      <c r="B2" s="63"/>
      <c r="C2" s="64"/>
      <c r="D2" s="64"/>
      <c r="E2" s="64"/>
      <c r="F2" s="64"/>
      <c r="G2" s="64"/>
      <c r="H2" s="64"/>
      <c r="I2" s="65"/>
    </row>
    <row r="3" spans="2:10" ht="12.75" hidden="1" customHeight="1">
      <c r="B3" s="66" t="s">
        <v>1</v>
      </c>
      <c r="C3" s="67"/>
      <c r="D3" s="67"/>
      <c r="E3" s="67"/>
      <c r="F3" s="67"/>
      <c r="G3" s="67"/>
      <c r="H3" s="67"/>
      <c r="I3" s="68"/>
    </row>
    <row r="4" spans="2:10" ht="12.75" hidden="1" customHeight="1">
      <c r="B4" s="69"/>
      <c r="C4" s="70"/>
      <c r="D4" s="70"/>
      <c r="E4" s="70"/>
      <c r="F4" s="70"/>
      <c r="G4" s="70"/>
      <c r="H4" s="70"/>
      <c r="I4" s="71"/>
    </row>
    <row r="5" spans="2:10" ht="45" hidden="1" customHeight="1">
      <c r="B5" s="72" t="s">
        <v>134</v>
      </c>
      <c r="C5" s="70"/>
      <c r="D5" s="70"/>
      <c r="E5" s="70"/>
      <c r="F5" s="70"/>
      <c r="G5" s="70"/>
      <c r="H5" s="70"/>
      <c r="I5" s="71"/>
    </row>
    <row r="6" spans="2:10" s="3" customFormat="1" hidden="1">
      <c r="B6" s="48" t="s">
        <v>3</v>
      </c>
      <c r="C6" s="14"/>
      <c r="D6" s="14"/>
      <c r="E6" s="14"/>
      <c r="F6" s="14"/>
      <c r="G6" s="14"/>
      <c r="H6" s="14"/>
      <c r="I6" s="11" t="s">
        <v>4</v>
      </c>
    </row>
    <row r="7" spans="2:10" s="3" customFormat="1" ht="20.25" hidden="1" customHeight="1">
      <c r="B7" s="49"/>
      <c r="C7" s="5"/>
      <c r="D7" s="5"/>
      <c r="E7" s="5"/>
      <c r="F7" s="5"/>
      <c r="G7" s="5"/>
      <c r="H7" s="5"/>
      <c r="I7" s="19"/>
    </row>
    <row r="8" spans="2:10" s="3" customFormat="1" hidden="1">
      <c r="B8" s="48" t="s">
        <v>5</v>
      </c>
      <c r="C8" s="14"/>
      <c r="D8" s="14"/>
      <c r="E8" s="14"/>
      <c r="F8" s="14"/>
      <c r="G8" s="14"/>
      <c r="H8" s="14"/>
      <c r="I8" s="11" t="s">
        <v>8</v>
      </c>
    </row>
    <row r="9" spans="2:10" s="3" customFormat="1" ht="20.25" hidden="1" customHeight="1">
      <c r="B9" s="49"/>
      <c r="C9" s="5"/>
      <c r="D9" s="5"/>
      <c r="E9" s="5"/>
      <c r="F9" s="5"/>
      <c r="G9" s="5"/>
      <c r="H9" s="5"/>
      <c r="I9" s="19"/>
      <c r="J9" s="2"/>
    </row>
    <row r="10" spans="2:10" s="3" customFormat="1" ht="20.25" hidden="1" customHeight="1">
      <c r="B10" s="48" t="s">
        <v>7</v>
      </c>
      <c r="C10" s="14"/>
      <c r="D10" s="14"/>
      <c r="E10" s="14"/>
      <c r="F10" s="14"/>
      <c r="G10" s="14"/>
      <c r="H10" s="14"/>
      <c r="I10" s="11" t="s">
        <v>10</v>
      </c>
      <c r="J10" s="2"/>
    </row>
    <row r="11" spans="2:10" s="3" customFormat="1" ht="28.5" hidden="1" customHeight="1">
      <c r="B11" s="50"/>
      <c r="C11" s="5"/>
      <c r="D11" s="5"/>
      <c r="E11" s="5"/>
      <c r="F11" s="5"/>
      <c r="G11" s="5"/>
      <c r="H11" s="5"/>
      <c r="I11" s="19"/>
      <c r="J11" s="2"/>
    </row>
    <row r="12" spans="2:10" s="3" customFormat="1" ht="20.25" hidden="1" customHeight="1">
      <c r="B12" s="48" t="s">
        <v>9</v>
      </c>
      <c r="C12" s="14"/>
      <c r="D12" s="14"/>
      <c r="E12" s="14"/>
      <c r="F12" s="14"/>
      <c r="G12" s="14"/>
      <c r="H12" s="14"/>
      <c r="I12" s="11" t="s">
        <v>11</v>
      </c>
      <c r="J12" s="2"/>
    </row>
    <row r="13" spans="2:10" s="3" customFormat="1" ht="20.25" hidden="1" customHeight="1">
      <c r="B13" s="50"/>
      <c r="C13" s="5"/>
      <c r="D13" s="5"/>
      <c r="E13" s="5"/>
      <c r="F13" s="5"/>
      <c r="G13" s="5"/>
      <c r="H13" s="5"/>
      <c r="I13" s="20"/>
      <c r="J13" s="2"/>
    </row>
    <row r="14" spans="2:10" s="3" customFormat="1" ht="15.75" hidden="1" customHeight="1">
      <c r="B14" s="51"/>
      <c r="C14" s="33"/>
      <c r="D14" s="33"/>
      <c r="E14" s="33"/>
      <c r="F14" s="33"/>
      <c r="G14" s="33"/>
      <c r="H14" s="33"/>
      <c r="I14" s="12"/>
    </row>
    <row r="15" spans="2:10" s="3" customFormat="1" ht="36" hidden="1" customHeight="1">
      <c r="B15" s="73" t="s">
        <v>135</v>
      </c>
      <c r="C15" s="74"/>
      <c r="D15" s="74"/>
      <c r="E15" s="74"/>
      <c r="F15" s="74"/>
      <c r="G15" s="74"/>
      <c r="H15" s="74"/>
      <c r="I15" s="75"/>
    </row>
    <row r="16" spans="2:10" s="3" customFormat="1" ht="15.75" customHeight="1" thickBot="1">
      <c r="B16" s="51"/>
      <c r="C16" s="33"/>
      <c r="D16" s="33"/>
      <c r="E16" s="33"/>
      <c r="F16" s="33"/>
      <c r="G16" s="33"/>
      <c r="H16" s="33"/>
      <c r="I16" s="12"/>
    </row>
    <row r="17" spans="1:10" s="3" customFormat="1" ht="15.75" customHeight="1" thickBot="1">
      <c r="B17" s="76" t="s">
        <v>13</v>
      </c>
      <c r="C17" s="77"/>
      <c r="D17" s="77"/>
      <c r="E17" s="77"/>
      <c r="F17" s="77"/>
      <c r="G17" s="77"/>
      <c r="H17" s="77"/>
      <c r="I17" s="78"/>
    </row>
    <row r="18" spans="1:10" s="3" customFormat="1" ht="15.75" customHeight="1">
      <c r="B18" s="51"/>
      <c r="C18" s="34"/>
      <c r="D18" s="34"/>
      <c r="E18" s="34"/>
      <c r="F18" s="34"/>
      <c r="G18" s="34"/>
      <c r="H18" s="34"/>
      <c r="I18" s="4"/>
    </row>
    <row r="19" spans="1:10" s="3" customFormat="1">
      <c r="B19" s="52" t="s">
        <v>14</v>
      </c>
      <c r="C19" s="8" t="s">
        <v>136</v>
      </c>
      <c r="D19" s="8" t="s">
        <v>137</v>
      </c>
      <c r="E19" s="8" t="s">
        <v>138</v>
      </c>
      <c r="F19" s="8" t="s">
        <v>15</v>
      </c>
      <c r="G19" s="8" t="s">
        <v>16</v>
      </c>
      <c r="H19" s="8" t="s">
        <v>17</v>
      </c>
      <c r="I19" s="8" t="s">
        <v>18</v>
      </c>
    </row>
    <row r="20" spans="1:10" s="3" customFormat="1" ht="25.5">
      <c r="A20" s="8">
        <v>1</v>
      </c>
      <c r="B20" s="98" t="s">
        <v>19</v>
      </c>
      <c r="C20" s="35" t="s">
        <v>139</v>
      </c>
      <c r="D20" s="35" t="s">
        <v>140</v>
      </c>
      <c r="E20" s="35" t="s">
        <v>139</v>
      </c>
      <c r="F20" s="35"/>
      <c r="G20" s="35"/>
      <c r="H20" s="35"/>
      <c r="I20" s="44"/>
      <c r="J20" s="7"/>
    </row>
    <row r="21" spans="1:10" s="3" customFormat="1" ht="12.75" customHeight="1">
      <c r="A21" s="8"/>
      <c r="B21" s="10"/>
      <c r="C21" s="36"/>
      <c r="D21" s="36"/>
      <c r="E21" s="36"/>
      <c r="F21" s="36"/>
      <c r="G21" s="36"/>
      <c r="H21" s="36"/>
      <c r="I21" s="26" t="s">
        <v>20</v>
      </c>
      <c r="J21" s="7"/>
    </row>
    <row r="22" spans="1:10" ht="14.25" customHeight="1" thickBot="1">
      <c r="B22" s="53"/>
      <c r="C22" s="5"/>
      <c r="D22" s="5"/>
      <c r="E22" s="5"/>
      <c r="F22" s="5"/>
      <c r="G22" s="5"/>
      <c r="H22" s="5"/>
      <c r="I22" s="5"/>
    </row>
    <row r="23" spans="1:10" ht="13.5" thickBot="1">
      <c r="B23" s="76" t="s">
        <v>21</v>
      </c>
      <c r="C23" s="77"/>
      <c r="D23" s="77"/>
      <c r="E23" s="77"/>
      <c r="F23" s="77"/>
      <c r="G23" s="77"/>
      <c r="H23" s="77"/>
      <c r="I23" s="78"/>
    </row>
    <row r="24" spans="1:10" ht="12" customHeight="1">
      <c r="B24" s="53"/>
      <c r="C24" s="5"/>
      <c r="D24" s="5"/>
      <c r="E24" s="5"/>
      <c r="F24" s="5"/>
      <c r="G24" s="5"/>
      <c r="H24" s="5"/>
      <c r="I24" s="5"/>
    </row>
    <row r="25" spans="1:10">
      <c r="A25" s="3"/>
      <c r="B25" s="52" t="s">
        <v>14</v>
      </c>
      <c r="C25" s="8"/>
      <c r="D25" s="8"/>
      <c r="E25" s="8"/>
      <c r="F25" s="8" t="s">
        <v>15</v>
      </c>
      <c r="G25" s="8" t="s">
        <v>16</v>
      </c>
      <c r="H25" s="8" t="s">
        <v>17</v>
      </c>
      <c r="I25" s="8" t="s">
        <v>18</v>
      </c>
    </row>
    <row r="26" spans="1:10" ht="51">
      <c r="A26" s="8">
        <v>1</v>
      </c>
      <c r="B26" s="99" t="s">
        <v>22</v>
      </c>
      <c r="C26" s="35" t="s">
        <v>140</v>
      </c>
      <c r="D26" s="35" t="s">
        <v>140</v>
      </c>
      <c r="E26" s="35" t="s">
        <v>140</v>
      </c>
      <c r="F26" s="35"/>
      <c r="G26" s="35"/>
      <c r="H26" s="35"/>
      <c r="I26" s="56" t="s">
        <v>141</v>
      </c>
    </row>
    <row r="27" spans="1:10" ht="51">
      <c r="A27" s="8">
        <v>2</v>
      </c>
      <c r="B27" s="99" t="s">
        <v>23</v>
      </c>
      <c r="C27" s="35" t="s">
        <v>140</v>
      </c>
      <c r="D27" s="35" t="s">
        <v>140</v>
      </c>
      <c r="E27" s="35" t="s">
        <v>140</v>
      </c>
      <c r="F27" s="35"/>
      <c r="G27" s="35"/>
      <c r="H27" s="35"/>
      <c r="I27" s="56" t="s">
        <v>141</v>
      </c>
    </row>
    <row r="28" spans="1:10" ht="63" customHeight="1">
      <c r="A28" s="8">
        <v>3</v>
      </c>
      <c r="B28" s="99" t="s">
        <v>24</v>
      </c>
      <c r="C28" s="35" t="s">
        <v>140</v>
      </c>
      <c r="D28" s="35" t="s">
        <v>140</v>
      </c>
      <c r="E28" s="35" t="s">
        <v>140</v>
      </c>
      <c r="F28" s="35"/>
      <c r="G28" s="35"/>
      <c r="H28" s="35"/>
      <c r="I28" s="56" t="s">
        <v>141</v>
      </c>
    </row>
    <row r="29" spans="1:10" ht="15" customHeight="1">
      <c r="A29" s="8"/>
      <c r="B29" s="37"/>
      <c r="C29" s="37"/>
      <c r="D29" s="37"/>
      <c r="E29" s="37"/>
      <c r="F29" s="37"/>
      <c r="G29" s="37"/>
      <c r="H29" s="37"/>
      <c r="I29" s="47" t="s">
        <v>142</v>
      </c>
    </row>
    <row r="30" spans="1:10" ht="25.5">
      <c r="A30" s="8">
        <v>4</v>
      </c>
      <c r="B30" s="99" t="s">
        <v>143</v>
      </c>
      <c r="C30" s="35" t="s">
        <v>140</v>
      </c>
      <c r="D30" s="35" t="s">
        <v>140</v>
      </c>
      <c r="E30" s="35" t="s">
        <v>140</v>
      </c>
      <c r="F30" s="38"/>
      <c r="G30" s="38"/>
      <c r="H30" s="38"/>
      <c r="I30" s="25" t="e">
        <f>#REF!</f>
        <v>#REF!</v>
      </c>
      <c r="J30" s="1" t="s">
        <v>144</v>
      </c>
    </row>
    <row r="31" spans="1:10" ht="38.25">
      <c r="A31" s="8" t="s">
        <v>26</v>
      </c>
      <c r="B31" s="99" t="s">
        <v>27</v>
      </c>
      <c r="C31" s="35" t="s">
        <v>140</v>
      </c>
      <c r="D31" s="35" t="s">
        <v>140</v>
      </c>
      <c r="E31" s="35" t="s">
        <v>140</v>
      </c>
      <c r="F31" s="35"/>
      <c r="G31" s="35"/>
      <c r="H31" s="35"/>
      <c r="I31" s="24" t="e">
        <f>#REF!</f>
        <v>#REF!</v>
      </c>
    </row>
    <row r="32" spans="1:10" ht="63.75">
      <c r="A32" s="8">
        <v>5</v>
      </c>
      <c r="B32" s="99" t="s">
        <v>28</v>
      </c>
      <c r="C32" s="35" t="s">
        <v>139</v>
      </c>
      <c r="D32" s="35" t="s">
        <v>140</v>
      </c>
      <c r="E32" s="35" t="s">
        <v>140</v>
      </c>
      <c r="F32" s="35"/>
      <c r="G32" s="35"/>
      <c r="H32" s="35"/>
      <c r="I32" s="56" t="s">
        <v>141</v>
      </c>
    </row>
    <row r="33" spans="1:9" ht="25.5">
      <c r="A33" s="8">
        <v>6</v>
      </c>
      <c r="B33" s="99" t="s">
        <v>29</v>
      </c>
      <c r="C33" s="35" t="s">
        <v>139</v>
      </c>
      <c r="D33" s="35" t="s">
        <v>140</v>
      </c>
      <c r="E33" s="35" t="s">
        <v>140</v>
      </c>
      <c r="F33" s="35"/>
      <c r="G33" s="35"/>
      <c r="H33" s="35"/>
      <c r="I33" s="25" t="e">
        <f>#REF!</f>
        <v>#REF!</v>
      </c>
    </row>
    <row r="34" spans="1:9" ht="47.25" customHeight="1">
      <c r="A34" s="8" t="s">
        <v>30</v>
      </c>
      <c r="B34" s="99" t="s">
        <v>31</v>
      </c>
      <c r="C34" s="35" t="s">
        <v>139</v>
      </c>
      <c r="D34" s="35" t="s">
        <v>140</v>
      </c>
      <c r="E34" s="35" t="s">
        <v>140</v>
      </c>
      <c r="F34" s="35"/>
      <c r="G34" s="35"/>
      <c r="H34" s="35"/>
      <c r="I34" s="24" t="e">
        <f>#REF!</f>
        <v>#REF!</v>
      </c>
    </row>
    <row r="35" spans="1:9" ht="38.25">
      <c r="A35" s="8">
        <v>7</v>
      </c>
      <c r="B35" s="99" t="s">
        <v>145</v>
      </c>
      <c r="C35" s="35" t="s">
        <v>139</v>
      </c>
      <c r="D35" s="35" t="s">
        <v>140</v>
      </c>
      <c r="E35" s="35" t="s">
        <v>140</v>
      </c>
      <c r="F35" s="35"/>
      <c r="G35" s="35"/>
      <c r="H35" s="35"/>
      <c r="I35" s="27" t="s">
        <v>146</v>
      </c>
    </row>
    <row r="36" spans="1:9" ht="11.25" customHeight="1">
      <c r="A36" s="8"/>
      <c r="B36" s="99"/>
      <c r="C36" s="36"/>
      <c r="D36" s="36"/>
      <c r="E36" s="36"/>
      <c r="F36" s="36"/>
      <c r="G36" s="36"/>
      <c r="H36" s="36"/>
      <c r="I36" s="26" t="s">
        <v>20</v>
      </c>
    </row>
    <row r="37" spans="1:9" ht="63.75">
      <c r="A37" s="8">
        <v>8</v>
      </c>
      <c r="B37" s="99" t="s">
        <v>35</v>
      </c>
      <c r="C37" s="35" t="s">
        <v>139</v>
      </c>
      <c r="D37" s="35" t="s">
        <v>140</v>
      </c>
      <c r="E37" s="35" t="s">
        <v>140</v>
      </c>
      <c r="F37" s="35"/>
      <c r="G37" s="35"/>
      <c r="H37" s="35"/>
      <c r="I37" s="56" t="s">
        <v>141</v>
      </c>
    </row>
    <row r="38" spans="1:9" ht="12.75" customHeight="1">
      <c r="A38" s="8"/>
      <c r="B38" s="22" t="s">
        <v>38</v>
      </c>
      <c r="C38" s="36"/>
      <c r="D38" s="36"/>
      <c r="E38" s="36"/>
      <c r="F38" s="36"/>
      <c r="G38" s="36"/>
      <c r="H38" s="36"/>
      <c r="I38" s="23" t="s">
        <v>39</v>
      </c>
    </row>
    <row r="39" spans="1:9" ht="13.5" thickBot="1">
      <c r="B39" s="53"/>
      <c r="C39" s="5"/>
      <c r="D39" s="5"/>
      <c r="E39" s="5"/>
      <c r="F39" s="5"/>
      <c r="G39" s="5"/>
      <c r="H39" s="5"/>
      <c r="I39" s="5"/>
    </row>
    <row r="40" spans="1:9" ht="18.75" customHeight="1" thickBot="1">
      <c r="B40" s="76" t="s">
        <v>40</v>
      </c>
      <c r="C40" s="77"/>
      <c r="D40" s="77"/>
      <c r="E40" s="77"/>
      <c r="F40" s="77"/>
      <c r="G40" s="77"/>
      <c r="H40" s="77"/>
      <c r="I40" s="78"/>
    </row>
    <row r="42" spans="1:9">
      <c r="A42" s="3"/>
      <c r="B42" s="52" t="s">
        <v>14</v>
      </c>
      <c r="C42" s="8"/>
      <c r="D42" s="8"/>
      <c r="E42" s="8"/>
      <c r="F42" s="8" t="s">
        <v>15</v>
      </c>
      <c r="G42" s="8" t="s">
        <v>16</v>
      </c>
      <c r="H42" s="8" t="s">
        <v>17</v>
      </c>
      <c r="I42" s="8" t="s">
        <v>18</v>
      </c>
    </row>
    <row r="43" spans="1:9">
      <c r="B43" s="54" t="s">
        <v>53</v>
      </c>
      <c r="C43" s="5"/>
      <c r="D43" s="5"/>
      <c r="E43" s="5"/>
      <c r="F43" s="5"/>
      <c r="G43" s="5"/>
      <c r="H43" s="5"/>
      <c r="I43" s="5"/>
    </row>
    <row r="44" spans="1:9" ht="39.75" customHeight="1">
      <c r="A44" s="8">
        <v>1</v>
      </c>
      <c r="B44" s="98" t="s">
        <v>147</v>
      </c>
      <c r="C44" s="35" t="s">
        <v>139</v>
      </c>
      <c r="D44" s="35" t="s">
        <v>140</v>
      </c>
      <c r="E44" s="35" t="s">
        <v>139</v>
      </c>
      <c r="F44" s="35"/>
      <c r="G44" s="35"/>
      <c r="H44" s="35"/>
      <c r="I44" s="9"/>
    </row>
    <row r="45" spans="1:9" ht="25.5">
      <c r="A45" s="8">
        <v>2</v>
      </c>
      <c r="B45" s="98" t="s">
        <v>49</v>
      </c>
      <c r="C45" s="35" t="s">
        <v>139</v>
      </c>
      <c r="D45" s="35" t="s">
        <v>140</v>
      </c>
      <c r="E45" s="35" t="s">
        <v>139</v>
      </c>
      <c r="F45" s="35"/>
      <c r="G45" s="35"/>
      <c r="H45" s="35"/>
      <c r="I45" s="9"/>
    </row>
    <row r="46" spans="1:9" ht="12.75" customHeight="1">
      <c r="A46" s="8"/>
      <c r="B46" s="100"/>
      <c r="C46" s="36"/>
      <c r="D46" s="36"/>
      <c r="E46" s="36"/>
      <c r="F46" s="36"/>
      <c r="G46" s="36"/>
      <c r="H46" s="36"/>
      <c r="I46" s="23" t="s">
        <v>44</v>
      </c>
    </row>
    <row r="47" spans="1:9" ht="18.75" customHeight="1">
      <c r="A47" s="14"/>
      <c r="B47" s="101" t="s">
        <v>56</v>
      </c>
      <c r="C47" s="5"/>
      <c r="D47" s="5"/>
      <c r="E47" s="5"/>
      <c r="F47" s="5"/>
      <c r="G47" s="5"/>
      <c r="H47" s="5"/>
      <c r="I47" s="5"/>
    </row>
    <row r="48" spans="1:9" ht="25.5">
      <c r="A48" s="8">
        <v>1</v>
      </c>
      <c r="B48" s="98" t="s">
        <v>57</v>
      </c>
      <c r="C48" s="35" t="s">
        <v>139</v>
      </c>
      <c r="D48" s="35" t="s">
        <v>140</v>
      </c>
      <c r="E48" s="35" t="s">
        <v>139</v>
      </c>
      <c r="F48" s="35"/>
      <c r="G48" s="35"/>
      <c r="H48" s="35"/>
      <c r="I48" s="9"/>
    </row>
    <row r="49" spans="1:16" ht="31.5" customHeight="1">
      <c r="A49" s="8">
        <v>2</v>
      </c>
      <c r="B49" s="98" t="s">
        <v>58</v>
      </c>
      <c r="C49" s="35" t="s">
        <v>139</v>
      </c>
      <c r="D49" s="35" t="s">
        <v>140</v>
      </c>
      <c r="E49" s="35" t="s">
        <v>139</v>
      </c>
      <c r="F49" s="35"/>
      <c r="G49" s="35"/>
      <c r="H49" s="35"/>
      <c r="I49" s="9"/>
    </row>
    <row r="50" spans="1:16" ht="14.25" customHeight="1">
      <c r="A50" s="8"/>
      <c r="B50" s="102"/>
      <c r="C50" s="36"/>
      <c r="D50" s="36"/>
      <c r="E50" s="36"/>
      <c r="F50" s="36"/>
      <c r="G50" s="36"/>
      <c r="H50" s="36"/>
      <c r="I50" s="23" t="s">
        <v>44</v>
      </c>
    </row>
    <row r="51" spans="1:16" ht="18.75" customHeight="1">
      <c r="A51" s="14"/>
      <c r="B51" s="101" t="s">
        <v>59</v>
      </c>
      <c r="C51" s="5"/>
      <c r="D51" s="5"/>
      <c r="E51" s="5"/>
      <c r="F51" s="5"/>
      <c r="G51" s="5"/>
      <c r="H51" s="5"/>
      <c r="I51" s="5"/>
    </row>
    <row r="52" spans="1:16" ht="25.5">
      <c r="A52" s="8">
        <v>1</v>
      </c>
      <c r="B52" s="98" t="s">
        <v>60</v>
      </c>
      <c r="C52" s="35" t="s">
        <v>139</v>
      </c>
      <c r="D52" s="35" t="s">
        <v>140</v>
      </c>
      <c r="E52" s="35" t="s">
        <v>139</v>
      </c>
      <c r="F52" s="35"/>
      <c r="G52" s="35"/>
      <c r="H52" s="35"/>
      <c r="I52" s="9"/>
    </row>
    <row r="53" spans="1:16" ht="25.5">
      <c r="A53" s="8">
        <v>2</v>
      </c>
      <c r="B53" s="98" t="s">
        <v>61</v>
      </c>
      <c r="C53" s="35" t="s">
        <v>139</v>
      </c>
      <c r="D53" s="35" t="s">
        <v>140</v>
      </c>
      <c r="E53" s="35" t="s">
        <v>139</v>
      </c>
      <c r="F53" s="35"/>
      <c r="G53" s="35"/>
      <c r="H53" s="35"/>
      <c r="I53" s="9"/>
    </row>
    <row r="54" spans="1:16" ht="25.5">
      <c r="A54" s="8">
        <v>3</v>
      </c>
      <c r="B54" s="98" t="s">
        <v>148</v>
      </c>
      <c r="C54" s="35" t="s">
        <v>139</v>
      </c>
      <c r="D54" s="35" t="s">
        <v>140</v>
      </c>
      <c r="E54" s="35" t="s">
        <v>139</v>
      </c>
      <c r="F54" s="35"/>
      <c r="G54" s="35"/>
      <c r="H54" s="35"/>
      <c r="I54" s="9"/>
    </row>
    <row r="55" spans="1:16" ht="13.5" customHeight="1">
      <c r="A55" s="8"/>
      <c r="B55" s="102"/>
      <c r="C55" s="36"/>
      <c r="D55" s="36"/>
      <c r="E55" s="36"/>
      <c r="F55" s="36"/>
      <c r="G55" s="36"/>
      <c r="H55" s="36"/>
      <c r="I55" s="23" t="s">
        <v>62</v>
      </c>
    </row>
    <row r="56" spans="1:16" ht="18.75" customHeight="1">
      <c r="A56" s="14"/>
      <c r="B56" s="101" t="s">
        <v>63</v>
      </c>
      <c r="C56" s="5"/>
      <c r="D56" s="5"/>
      <c r="E56" s="5"/>
      <c r="F56" s="5"/>
      <c r="G56" s="5"/>
      <c r="H56" s="5"/>
      <c r="I56" s="5"/>
    </row>
    <row r="57" spans="1:16" ht="25.5">
      <c r="A57" s="8">
        <v>1</v>
      </c>
      <c r="B57" s="98" t="s">
        <v>64</v>
      </c>
      <c r="C57" s="35" t="s">
        <v>139</v>
      </c>
      <c r="D57" s="35" t="s">
        <v>140</v>
      </c>
      <c r="E57" s="35" t="s">
        <v>139</v>
      </c>
      <c r="F57" s="35"/>
      <c r="G57" s="35"/>
      <c r="H57" s="35"/>
      <c r="I57" s="9"/>
    </row>
    <row r="58" spans="1:16" ht="25.5">
      <c r="A58" s="8">
        <v>2</v>
      </c>
      <c r="B58" s="98" t="s">
        <v>65</v>
      </c>
      <c r="C58" s="35" t="s">
        <v>139</v>
      </c>
      <c r="D58" s="35" t="s">
        <v>140</v>
      </c>
      <c r="E58" s="35" t="s">
        <v>139</v>
      </c>
      <c r="F58" s="35"/>
      <c r="G58" s="35"/>
      <c r="H58" s="35"/>
      <c r="I58" s="9"/>
      <c r="O58" s="7"/>
      <c r="P58" s="7"/>
    </row>
    <row r="59" spans="1:16" ht="18.75">
      <c r="A59" s="14"/>
      <c r="B59" s="101" t="s">
        <v>66</v>
      </c>
      <c r="C59" s="5"/>
      <c r="D59" s="5"/>
      <c r="E59" s="5"/>
      <c r="F59" s="5"/>
      <c r="G59" s="5"/>
      <c r="H59" s="5"/>
      <c r="I59" s="5"/>
      <c r="O59" s="7"/>
      <c r="P59" s="7"/>
    </row>
    <row r="60" spans="1:16" ht="25.5">
      <c r="A60" s="8">
        <v>1</v>
      </c>
      <c r="B60" s="98" t="s">
        <v>67</v>
      </c>
      <c r="C60" s="35" t="s">
        <v>139</v>
      </c>
      <c r="D60" s="35" t="s">
        <v>140</v>
      </c>
      <c r="E60" s="35" t="s">
        <v>139</v>
      </c>
      <c r="F60" s="35"/>
      <c r="G60" s="35"/>
      <c r="H60" s="35"/>
      <c r="I60" s="9"/>
      <c r="O60" s="7"/>
      <c r="P60" s="7"/>
    </row>
    <row r="61" spans="1:16" ht="63.75">
      <c r="A61" s="8">
        <v>2</v>
      </c>
      <c r="B61" s="98" t="s">
        <v>149</v>
      </c>
      <c r="C61" s="35" t="s">
        <v>139</v>
      </c>
      <c r="D61" s="35" t="s">
        <v>140</v>
      </c>
      <c r="E61" s="35" t="s">
        <v>139</v>
      </c>
      <c r="F61" s="35"/>
      <c r="G61" s="35"/>
      <c r="H61" s="35"/>
      <c r="I61" s="9"/>
      <c r="O61" s="7"/>
      <c r="P61" s="7"/>
    </row>
    <row r="62" spans="1:16" ht="19.5" thickBot="1">
      <c r="A62" s="14"/>
      <c r="B62" s="53"/>
      <c r="C62" s="39"/>
      <c r="D62" s="39"/>
      <c r="E62" s="39"/>
      <c r="F62" s="39"/>
      <c r="G62" s="39"/>
      <c r="H62" s="39"/>
      <c r="I62" s="16"/>
      <c r="O62" s="7"/>
      <c r="P62" s="7"/>
    </row>
    <row r="63" spans="1:16" ht="19.5" thickBot="1">
      <c r="B63" s="76" t="s">
        <v>150</v>
      </c>
      <c r="C63" s="77"/>
      <c r="D63" s="77"/>
      <c r="E63" s="77"/>
      <c r="F63" s="77"/>
      <c r="G63" s="77"/>
      <c r="H63" s="77"/>
      <c r="I63" s="78"/>
      <c r="O63" s="7"/>
      <c r="P63" s="7"/>
    </row>
    <row r="64" spans="1:16" ht="18.75">
      <c r="A64" s="18"/>
      <c r="B64" s="99" t="s">
        <v>151</v>
      </c>
      <c r="C64" s="35" t="s">
        <v>139</v>
      </c>
      <c r="D64" s="35" t="s">
        <v>140</v>
      </c>
      <c r="E64" s="35" t="s">
        <v>140</v>
      </c>
      <c r="F64" s="35"/>
      <c r="G64" s="35"/>
      <c r="H64" s="35"/>
      <c r="I64" s="35"/>
      <c r="O64" s="7"/>
      <c r="P64" s="7"/>
    </row>
    <row r="65" spans="1:16" ht="18.75">
      <c r="A65" s="18"/>
      <c r="B65" s="99" t="s">
        <v>152</v>
      </c>
      <c r="C65" s="35" t="s">
        <v>139</v>
      </c>
      <c r="D65" s="35" t="s">
        <v>140</v>
      </c>
      <c r="E65" s="35" t="s">
        <v>140</v>
      </c>
      <c r="F65" s="35"/>
      <c r="G65" s="35"/>
      <c r="H65" s="35"/>
      <c r="I65" s="35"/>
      <c r="O65" s="7"/>
      <c r="P65" s="7"/>
    </row>
    <row r="66" spans="1:16" ht="18.75">
      <c r="A66" s="18"/>
      <c r="B66" s="99" t="s">
        <v>153</v>
      </c>
      <c r="C66" s="35" t="s">
        <v>139</v>
      </c>
      <c r="D66" s="35" t="s">
        <v>140</v>
      </c>
      <c r="E66" s="35" t="s">
        <v>140</v>
      </c>
      <c r="F66" s="35"/>
      <c r="G66" s="35"/>
      <c r="H66" s="35"/>
      <c r="I66" s="35"/>
      <c r="O66" s="7"/>
      <c r="P66" s="7"/>
    </row>
    <row r="67" spans="1:16" ht="18.75">
      <c r="A67" s="18"/>
      <c r="B67" s="99" t="s">
        <v>154</v>
      </c>
      <c r="C67" s="35" t="s">
        <v>139</v>
      </c>
      <c r="D67" s="35" t="s">
        <v>140</v>
      </c>
      <c r="E67" s="35" t="s">
        <v>140</v>
      </c>
      <c r="F67" s="35"/>
      <c r="G67" s="35"/>
      <c r="H67" s="35"/>
      <c r="I67" s="35"/>
      <c r="O67" s="7"/>
      <c r="P67" s="7"/>
    </row>
    <row r="68" spans="1:16" ht="25.5">
      <c r="A68" s="18"/>
      <c r="B68" s="99" t="s">
        <v>155</v>
      </c>
      <c r="C68" s="35" t="s">
        <v>139</v>
      </c>
      <c r="D68" s="35" t="s">
        <v>140</v>
      </c>
      <c r="E68" s="35" t="s">
        <v>140</v>
      </c>
      <c r="F68" s="35"/>
      <c r="G68" s="35"/>
      <c r="H68" s="35"/>
      <c r="I68" s="35"/>
      <c r="O68" s="7"/>
      <c r="P68" s="7"/>
    </row>
    <row r="69" spans="1:16" ht="25.5">
      <c r="A69" s="18"/>
      <c r="B69" s="99" t="s">
        <v>156</v>
      </c>
      <c r="C69" s="35" t="s">
        <v>139</v>
      </c>
      <c r="D69" s="35" t="s">
        <v>140</v>
      </c>
      <c r="E69" s="35" t="s">
        <v>140</v>
      </c>
      <c r="F69" s="35"/>
      <c r="G69" s="35"/>
      <c r="H69" s="35"/>
      <c r="I69" s="35"/>
      <c r="O69" s="7"/>
      <c r="P69" s="7"/>
    </row>
    <row r="70" spans="1:16" ht="18.75">
      <c r="A70" s="18"/>
      <c r="B70" s="99" t="s">
        <v>157</v>
      </c>
      <c r="C70" s="35" t="s">
        <v>139</v>
      </c>
      <c r="D70" s="35" t="s">
        <v>140</v>
      </c>
      <c r="E70" s="35" t="s">
        <v>140</v>
      </c>
      <c r="F70" s="35"/>
      <c r="G70" s="35"/>
      <c r="H70" s="35"/>
      <c r="I70" s="35"/>
      <c r="O70" s="7"/>
      <c r="P70" s="7"/>
    </row>
    <row r="71" spans="1:16" ht="18.75">
      <c r="A71" s="18"/>
      <c r="B71" s="99" t="s">
        <v>158</v>
      </c>
      <c r="C71" s="35" t="s">
        <v>139</v>
      </c>
      <c r="D71" s="35" t="s">
        <v>140</v>
      </c>
      <c r="E71" s="35" t="s">
        <v>140</v>
      </c>
      <c r="F71" s="35"/>
      <c r="G71" s="35"/>
      <c r="H71" s="35"/>
      <c r="I71" s="35"/>
      <c r="O71" s="7"/>
      <c r="P71" s="7"/>
    </row>
    <row r="72" spans="1:16" ht="25.5">
      <c r="A72" s="18"/>
      <c r="B72" s="99" t="s">
        <v>159</v>
      </c>
      <c r="C72" s="35" t="s">
        <v>139</v>
      </c>
      <c r="D72" s="35" t="s">
        <v>140</v>
      </c>
      <c r="E72" s="35" t="s">
        <v>140</v>
      </c>
      <c r="F72" s="35"/>
      <c r="G72" s="35"/>
      <c r="H72" s="35"/>
      <c r="I72" s="35"/>
    </row>
    <row r="73" spans="1:16">
      <c r="A73" s="18"/>
      <c r="B73" s="99"/>
      <c r="C73" s="35" t="s">
        <v>139</v>
      </c>
      <c r="D73" s="35" t="s">
        <v>140</v>
      </c>
      <c r="E73" s="35" t="s">
        <v>140</v>
      </c>
      <c r="F73" s="35"/>
      <c r="G73" s="35"/>
      <c r="H73" s="35"/>
      <c r="I73" s="35" t="s">
        <v>160</v>
      </c>
    </row>
    <row r="74" spans="1:16" ht="25.5">
      <c r="A74" s="18"/>
      <c r="B74" s="99" t="s">
        <v>160</v>
      </c>
      <c r="C74" s="35" t="s">
        <v>139</v>
      </c>
      <c r="D74" s="35" t="s">
        <v>140</v>
      </c>
      <c r="E74" s="35" t="s">
        <v>140</v>
      </c>
      <c r="F74" s="35"/>
      <c r="G74" s="35"/>
      <c r="H74" s="35"/>
      <c r="I74" s="35"/>
    </row>
    <row r="75" spans="1:16" ht="25.5">
      <c r="A75" s="18"/>
      <c r="B75" s="99" t="s">
        <v>161</v>
      </c>
      <c r="C75" s="35" t="s">
        <v>139</v>
      </c>
      <c r="D75" s="35" t="s">
        <v>140</v>
      </c>
      <c r="E75" s="35" t="s">
        <v>140</v>
      </c>
      <c r="F75" s="35"/>
      <c r="G75" s="35"/>
      <c r="H75" s="35"/>
      <c r="I75" s="35"/>
    </row>
    <row r="76" spans="1:16" ht="15" customHeight="1">
      <c r="A76" s="18"/>
      <c r="B76" s="103" t="s">
        <v>162</v>
      </c>
      <c r="C76" s="79"/>
      <c r="D76" s="79"/>
      <c r="E76" s="79"/>
      <c r="F76" s="79"/>
      <c r="G76" s="79"/>
      <c r="H76" s="79"/>
      <c r="I76" s="80"/>
      <c r="J76" s="3"/>
      <c r="K76" s="3"/>
      <c r="L76" s="3"/>
      <c r="M76" s="3"/>
    </row>
    <row r="77" spans="1:16" ht="29.25" customHeight="1">
      <c r="A77" s="18"/>
      <c r="B77" s="81"/>
      <c r="C77" s="82"/>
      <c r="D77" s="82"/>
      <c r="E77" s="82"/>
      <c r="F77" s="82"/>
      <c r="G77" s="82"/>
      <c r="H77" s="82"/>
      <c r="I77" s="83"/>
      <c r="J77" s="3"/>
      <c r="K77" s="3"/>
      <c r="L77" s="3"/>
      <c r="M77" s="3"/>
    </row>
    <row r="78" spans="1:16">
      <c r="A78" s="14"/>
      <c r="B78" s="54" t="s">
        <v>163</v>
      </c>
      <c r="C78" s="5"/>
      <c r="D78" s="5"/>
      <c r="E78" s="5"/>
      <c r="F78" s="5"/>
      <c r="G78" s="5"/>
      <c r="H78" s="5"/>
      <c r="I78" s="5"/>
      <c r="J78" s="3"/>
      <c r="K78" s="3"/>
      <c r="L78" s="3"/>
      <c r="M78" s="3"/>
    </row>
    <row r="79" spans="1:16" ht="36" customHeight="1">
      <c r="A79" s="8">
        <v>1</v>
      </c>
      <c r="B79" s="98" t="s">
        <v>164</v>
      </c>
      <c r="C79" s="35" t="s">
        <v>139</v>
      </c>
      <c r="D79" s="35" t="s">
        <v>140</v>
      </c>
      <c r="E79" s="35" t="s">
        <v>139</v>
      </c>
      <c r="F79" s="35"/>
      <c r="G79" s="35"/>
      <c r="H79" s="35"/>
      <c r="I79" s="44"/>
      <c r="J79" s="3"/>
      <c r="K79" s="3"/>
      <c r="L79" s="3"/>
      <c r="M79" s="3"/>
    </row>
    <row r="80" spans="1:16" ht="13.5" thickBot="1">
      <c r="A80" s="14"/>
      <c r="B80" s="53"/>
      <c r="C80" s="39"/>
      <c r="D80" s="39"/>
      <c r="E80" s="39"/>
      <c r="F80" s="39"/>
      <c r="G80" s="39"/>
      <c r="H80" s="39"/>
      <c r="I80" s="16"/>
      <c r="J80" s="3"/>
      <c r="K80" s="3"/>
      <c r="L80" s="3"/>
      <c r="M80" s="3"/>
    </row>
    <row r="81" spans="1:13" ht="13.5" thickBot="1">
      <c r="B81" s="76" t="s">
        <v>69</v>
      </c>
      <c r="C81" s="77"/>
      <c r="D81" s="77"/>
      <c r="E81" s="77"/>
      <c r="F81" s="77"/>
      <c r="G81" s="77"/>
      <c r="H81" s="77"/>
      <c r="I81" s="78"/>
      <c r="J81" s="3"/>
      <c r="K81" s="3"/>
      <c r="L81" s="3"/>
      <c r="M81" s="3"/>
    </row>
    <row r="82" spans="1:13">
      <c r="J82" s="3"/>
      <c r="K82" s="3"/>
      <c r="L82" s="3"/>
      <c r="M82" s="3"/>
    </row>
    <row r="83" spans="1:13" ht="13.5" thickBot="1">
      <c r="B83" s="52" t="s">
        <v>14</v>
      </c>
      <c r="C83" s="8"/>
      <c r="D83" s="8"/>
      <c r="E83" s="8"/>
      <c r="F83" s="8" t="s">
        <v>15</v>
      </c>
      <c r="G83" s="8" t="s">
        <v>16</v>
      </c>
      <c r="H83" s="8" t="s">
        <v>17</v>
      </c>
      <c r="I83" s="8" t="s">
        <v>18</v>
      </c>
      <c r="J83" s="3"/>
      <c r="K83" s="3"/>
      <c r="L83" s="3"/>
      <c r="M83" s="3"/>
    </row>
    <row r="84" spans="1:13" ht="19.5" customHeight="1">
      <c r="A84" s="14"/>
      <c r="B84" s="84" t="s">
        <v>70</v>
      </c>
      <c r="C84" s="84"/>
      <c r="D84" s="84"/>
      <c r="E84" s="84"/>
      <c r="F84" s="84"/>
      <c r="G84" s="84"/>
      <c r="H84" s="84"/>
      <c r="I84" s="84"/>
      <c r="J84" s="3"/>
      <c r="K84" s="3"/>
      <c r="L84" s="3"/>
      <c r="M84" s="3"/>
    </row>
    <row r="85" spans="1:13" ht="51">
      <c r="A85" s="8">
        <v>1</v>
      </c>
      <c r="B85" s="9" t="s">
        <v>71</v>
      </c>
      <c r="C85" s="35" t="s">
        <v>139</v>
      </c>
      <c r="D85" s="35" t="s">
        <v>140</v>
      </c>
      <c r="E85" s="35" t="s">
        <v>139</v>
      </c>
      <c r="F85" s="17"/>
      <c r="G85" s="17"/>
      <c r="H85" s="17"/>
      <c r="I85" s="9"/>
      <c r="J85" s="3"/>
      <c r="K85" s="3"/>
      <c r="L85" s="3"/>
      <c r="M85" s="3"/>
    </row>
    <row r="86" spans="1:13" ht="14.25" customHeight="1">
      <c r="A86" s="8"/>
      <c r="B86" s="10"/>
      <c r="C86" s="36"/>
      <c r="D86" s="36"/>
      <c r="E86" s="36"/>
      <c r="F86" s="36"/>
      <c r="G86" s="36"/>
      <c r="H86" s="36"/>
      <c r="I86" s="23" t="s">
        <v>72</v>
      </c>
      <c r="J86" s="3"/>
      <c r="K86" s="3"/>
      <c r="L86" s="3"/>
      <c r="M86" s="3"/>
    </row>
    <row r="87" spans="1:13">
      <c r="A87" s="14"/>
      <c r="B87" s="59" t="s">
        <v>73</v>
      </c>
      <c r="C87" s="59"/>
      <c r="D87" s="59"/>
      <c r="E87" s="59"/>
      <c r="F87" s="59"/>
      <c r="G87" s="59"/>
      <c r="H87" s="59"/>
      <c r="I87" s="59"/>
      <c r="J87" s="3"/>
      <c r="K87" s="3"/>
      <c r="L87" s="3"/>
      <c r="M87" s="3"/>
    </row>
    <row r="88" spans="1:13" ht="49.5" customHeight="1">
      <c r="A88" s="8">
        <v>1</v>
      </c>
      <c r="B88" s="104" t="s">
        <v>165</v>
      </c>
      <c r="C88" s="35" t="s">
        <v>139</v>
      </c>
      <c r="D88" s="17" t="s">
        <v>166</v>
      </c>
      <c r="E88" s="17" t="s">
        <v>166</v>
      </c>
      <c r="F88" s="17"/>
      <c r="G88" s="17"/>
      <c r="H88" s="17"/>
      <c r="I88" s="9" t="s">
        <v>167</v>
      </c>
      <c r="J88" s="3"/>
      <c r="K88" s="3"/>
      <c r="L88" s="3"/>
      <c r="M88" s="3"/>
    </row>
    <row r="89" spans="1:13" ht="38.25">
      <c r="A89" s="8">
        <v>2</v>
      </c>
      <c r="B89" s="104" t="s">
        <v>168</v>
      </c>
      <c r="C89" s="35" t="s">
        <v>139</v>
      </c>
      <c r="D89" s="17" t="s">
        <v>166</v>
      </c>
      <c r="E89" s="17" t="s">
        <v>166</v>
      </c>
      <c r="F89" s="17"/>
      <c r="G89" s="17"/>
      <c r="H89" s="17"/>
      <c r="I89" s="9" t="s">
        <v>167</v>
      </c>
      <c r="J89" s="3"/>
      <c r="K89" s="3"/>
      <c r="L89" s="3"/>
      <c r="M89" s="3"/>
    </row>
    <row r="90" spans="1:13">
      <c r="A90" s="8"/>
      <c r="B90" s="10"/>
      <c r="C90" s="36"/>
      <c r="D90" s="36"/>
      <c r="E90" s="36"/>
      <c r="F90" s="36"/>
      <c r="G90" s="36"/>
      <c r="H90" s="36"/>
      <c r="I90" s="23" t="s">
        <v>169</v>
      </c>
      <c r="J90" s="3"/>
      <c r="K90" s="3"/>
      <c r="L90" s="3"/>
      <c r="M90" s="3"/>
    </row>
    <row r="91" spans="1:13" ht="25.5">
      <c r="A91" s="8">
        <v>3</v>
      </c>
      <c r="B91" s="104" t="s">
        <v>170</v>
      </c>
      <c r="C91" s="35" t="s">
        <v>139</v>
      </c>
      <c r="D91" s="17" t="s">
        <v>166</v>
      </c>
      <c r="E91" s="17" t="s">
        <v>166</v>
      </c>
      <c r="F91" s="17"/>
      <c r="G91" s="17"/>
      <c r="H91" s="17"/>
      <c r="I91" s="9" t="s">
        <v>167</v>
      </c>
      <c r="J91" s="3"/>
      <c r="K91" s="3"/>
      <c r="L91" s="3"/>
      <c r="M91" s="3"/>
    </row>
    <row r="92" spans="1:13">
      <c r="A92" s="14"/>
      <c r="B92" s="59" t="s">
        <v>171</v>
      </c>
      <c r="C92" s="59"/>
      <c r="D92" s="59"/>
      <c r="E92" s="59"/>
      <c r="F92" s="59"/>
      <c r="G92" s="59"/>
      <c r="H92" s="59"/>
      <c r="I92" s="59"/>
      <c r="J92" s="3"/>
      <c r="K92" s="3"/>
      <c r="L92" s="3"/>
      <c r="M92" s="3"/>
    </row>
    <row r="93" spans="1:13" ht="38.25">
      <c r="A93" s="8">
        <v>1</v>
      </c>
      <c r="B93" s="104" t="s">
        <v>172</v>
      </c>
      <c r="C93" s="17" t="s">
        <v>166</v>
      </c>
      <c r="D93" s="17" t="s">
        <v>166</v>
      </c>
      <c r="E93" s="17" t="s">
        <v>166</v>
      </c>
      <c r="F93" s="17"/>
      <c r="G93" s="17"/>
      <c r="H93" s="17"/>
      <c r="I93" s="9"/>
      <c r="J93" s="3"/>
      <c r="K93" s="3"/>
      <c r="L93" s="3"/>
      <c r="M93" s="3"/>
    </row>
    <row r="94" spans="1:13">
      <c r="A94" s="8"/>
      <c r="B94" s="10"/>
      <c r="C94" s="36"/>
      <c r="D94" s="36"/>
      <c r="E94" s="36"/>
      <c r="F94" s="36"/>
      <c r="G94" s="36"/>
      <c r="H94" s="36"/>
      <c r="I94" s="23" t="s">
        <v>173</v>
      </c>
      <c r="J94" s="3"/>
      <c r="K94" s="3"/>
      <c r="L94" s="3"/>
      <c r="M94" s="3"/>
    </row>
    <row r="95" spans="1:13">
      <c r="A95" s="14"/>
      <c r="B95" s="59" t="s">
        <v>77</v>
      </c>
      <c r="C95" s="59"/>
      <c r="D95" s="59"/>
      <c r="E95" s="59"/>
      <c r="F95" s="59"/>
      <c r="G95" s="59"/>
      <c r="H95" s="59"/>
      <c r="I95" s="59"/>
      <c r="J95" s="3"/>
      <c r="K95" s="3"/>
      <c r="L95" s="3"/>
      <c r="M95" s="3"/>
    </row>
    <row r="96" spans="1:13" ht="91.5" customHeight="1">
      <c r="A96" s="8">
        <v>1</v>
      </c>
      <c r="B96" s="98" t="s">
        <v>174</v>
      </c>
      <c r="C96" s="35" t="s">
        <v>139</v>
      </c>
      <c r="D96" s="35" t="s">
        <v>140</v>
      </c>
      <c r="E96" s="35" t="s">
        <v>139</v>
      </c>
      <c r="F96" s="35"/>
      <c r="G96" s="35"/>
      <c r="H96" s="35"/>
      <c r="I96" s="44"/>
      <c r="J96" s="3"/>
      <c r="K96" s="3"/>
      <c r="L96" s="3"/>
      <c r="M96" s="3"/>
    </row>
    <row r="97" spans="1:13" ht="38.25">
      <c r="A97" s="8">
        <v>2</v>
      </c>
      <c r="B97" s="27" t="s">
        <v>175</v>
      </c>
      <c r="C97" s="35" t="s">
        <v>139</v>
      </c>
      <c r="D97" s="35" t="s">
        <v>140</v>
      </c>
      <c r="E97" s="35" t="s">
        <v>176</v>
      </c>
      <c r="F97" s="35"/>
      <c r="G97" s="35"/>
      <c r="H97" s="35"/>
      <c r="I97" s="9"/>
      <c r="J97" s="3"/>
      <c r="K97" s="3"/>
      <c r="L97" s="3"/>
      <c r="M97" s="3"/>
    </row>
    <row r="98" spans="1:13" ht="38.25">
      <c r="A98" s="8">
        <v>3</v>
      </c>
      <c r="B98" s="99" t="s">
        <v>177</v>
      </c>
      <c r="C98" s="35" t="s">
        <v>139</v>
      </c>
      <c r="D98" s="35" t="s">
        <v>140</v>
      </c>
      <c r="E98" s="35" t="s">
        <v>140</v>
      </c>
      <c r="F98" s="35"/>
      <c r="G98" s="35"/>
      <c r="H98" s="35"/>
      <c r="I98" s="9"/>
      <c r="J98" s="3"/>
      <c r="K98" s="3"/>
      <c r="L98" s="3"/>
      <c r="M98" s="3"/>
    </row>
    <row r="99" spans="1:13" ht="24" customHeight="1">
      <c r="A99" s="8"/>
      <c r="B99" s="10"/>
      <c r="C99" s="36"/>
      <c r="D99" s="36"/>
      <c r="E99" s="36"/>
      <c r="F99" s="36"/>
      <c r="G99" s="36"/>
      <c r="H99" s="36"/>
      <c r="I99" s="23" t="s">
        <v>178</v>
      </c>
      <c r="J99" s="3"/>
      <c r="K99" s="3"/>
      <c r="L99" s="3"/>
      <c r="M99" s="3"/>
    </row>
    <row r="100" spans="1:13" ht="38.25">
      <c r="A100" s="8">
        <v>4</v>
      </c>
      <c r="B100" s="98" t="s">
        <v>179</v>
      </c>
      <c r="C100" s="35" t="s">
        <v>139</v>
      </c>
      <c r="D100" s="35" t="s">
        <v>140</v>
      </c>
      <c r="E100" s="35" t="s">
        <v>139</v>
      </c>
      <c r="F100" s="35"/>
      <c r="G100" s="35"/>
      <c r="H100" s="35"/>
      <c r="I100" s="9"/>
      <c r="J100" s="3"/>
      <c r="K100" s="3"/>
      <c r="L100" s="3"/>
      <c r="M100" s="3"/>
    </row>
    <row r="101" spans="1:13" ht="76.5">
      <c r="A101" s="8">
        <v>5</v>
      </c>
      <c r="B101" s="98" t="s">
        <v>180</v>
      </c>
      <c r="C101" s="35" t="s">
        <v>139</v>
      </c>
      <c r="D101" s="35" t="s">
        <v>140</v>
      </c>
      <c r="E101" s="35" t="s">
        <v>139</v>
      </c>
      <c r="F101" s="35"/>
      <c r="G101" s="35"/>
      <c r="H101" s="35"/>
      <c r="I101" s="9"/>
      <c r="J101" s="3"/>
      <c r="K101" s="3"/>
      <c r="L101" s="3"/>
      <c r="M101" s="3"/>
    </row>
    <row r="102" spans="1:13">
      <c r="A102" s="8"/>
      <c r="B102" s="10"/>
      <c r="C102" s="36"/>
      <c r="D102" s="36"/>
      <c r="E102" s="36"/>
      <c r="F102" s="36"/>
      <c r="G102" s="36"/>
      <c r="H102" s="36"/>
      <c r="I102" s="23" t="s">
        <v>181</v>
      </c>
      <c r="J102" s="3"/>
      <c r="K102" s="3"/>
      <c r="L102" s="3"/>
      <c r="M102" s="3"/>
    </row>
    <row r="103" spans="1:13">
      <c r="A103" s="14"/>
      <c r="B103" s="59" t="s">
        <v>82</v>
      </c>
      <c r="C103" s="59"/>
      <c r="D103" s="59"/>
      <c r="E103" s="59"/>
      <c r="F103" s="59"/>
      <c r="G103" s="59"/>
      <c r="H103" s="59"/>
      <c r="I103" s="59"/>
      <c r="J103" s="3"/>
      <c r="K103" s="3"/>
      <c r="L103" s="3"/>
      <c r="M103" s="3"/>
    </row>
    <row r="104" spans="1:13" ht="38.25">
      <c r="A104" s="8">
        <v>1</v>
      </c>
      <c r="B104" s="98" t="s">
        <v>182</v>
      </c>
      <c r="C104" s="35" t="s">
        <v>139</v>
      </c>
      <c r="D104" s="35" t="s">
        <v>139</v>
      </c>
      <c r="E104" s="35" t="s">
        <v>139</v>
      </c>
      <c r="F104" s="35"/>
      <c r="G104" s="35"/>
      <c r="H104" s="35"/>
      <c r="I104" s="9"/>
      <c r="J104" s="3"/>
      <c r="K104" s="3"/>
      <c r="L104" s="3"/>
      <c r="M104" s="3"/>
    </row>
    <row r="105" spans="1:13" ht="38.25">
      <c r="A105" s="8">
        <v>2</v>
      </c>
      <c r="B105" s="98" t="s">
        <v>183</v>
      </c>
      <c r="C105" s="35" t="s">
        <v>139</v>
      </c>
      <c r="D105" s="35" t="s">
        <v>139</v>
      </c>
      <c r="E105" s="35" t="s">
        <v>139</v>
      </c>
      <c r="F105" s="35"/>
      <c r="G105" s="35"/>
      <c r="H105" s="35"/>
      <c r="I105" s="9"/>
      <c r="J105" s="3"/>
      <c r="K105" s="3"/>
      <c r="L105" s="3"/>
      <c r="M105" s="3"/>
    </row>
    <row r="106" spans="1:13" ht="38.25">
      <c r="A106" s="8">
        <v>3</v>
      </c>
      <c r="B106" s="98" t="s">
        <v>85</v>
      </c>
      <c r="C106" s="35" t="s">
        <v>139</v>
      </c>
      <c r="D106" s="35" t="s">
        <v>139</v>
      </c>
      <c r="E106" s="35" t="s">
        <v>139</v>
      </c>
      <c r="F106" s="35"/>
      <c r="G106" s="35"/>
      <c r="H106" s="35"/>
      <c r="I106" s="9"/>
      <c r="J106" s="3"/>
      <c r="K106" s="3"/>
      <c r="L106" s="3"/>
      <c r="M106" s="3"/>
    </row>
    <row r="107" spans="1:13" ht="38.25">
      <c r="A107" s="8">
        <v>4</v>
      </c>
      <c r="B107" s="98" t="s">
        <v>184</v>
      </c>
      <c r="C107" s="35" t="s">
        <v>139</v>
      </c>
      <c r="D107" s="35" t="s">
        <v>139</v>
      </c>
      <c r="E107" s="35" t="s">
        <v>139</v>
      </c>
      <c r="F107" s="35"/>
      <c r="G107" s="35"/>
      <c r="H107" s="35"/>
      <c r="I107" s="9"/>
      <c r="J107" s="3"/>
      <c r="K107" s="3"/>
      <c r="L107" s="3"/>
      <c r="M107" s="3"/>
    </row>
    <row r="108" spans="1:13" ht="22.5" customHeight="1">
      <c r="A108" s="8"/>
      <c r="B108" s="10"/>
      <c r="C108" s="36"/>
      <c r="D108" s="36"/>
      <c r="E108" s="36"/>
      <c r="F108" s="36"/>
      <c r="G108" s="36"/>
      <c r="H108" s="36"/>
      <c r="I108" s="23" t="s">
        <v>86</v>
      </c>
      <c r="J108" s="3"/>
      <c r="K108" s="3"/>
      <c r="L108" s="3"/>
      <c r="M108" s="3"/>
    </row>
    <row r="109" spans="1:13">
      <c r="A109" s="14"/>
      <c r="B109" s="59" t="s">
        <v>87</v>
      </c>
      <c r="C109" s="59"/>
      <c r="D109" s="59"/>
      <c r="E109" s="59"/>
      <c r="F109" s="59"/>
      <c r="G109" s="59"/>
      <c r="H109" s="59"/>
      <c r="I109" s="59"/>
      <c r="J109" s="3"/>
      <c r="K109" s="3"/>
      <c r="L109" s="3"/>
      <c r="M109" s="3"/>
    </row>
    <row r="110" spans="1:13" ht="37.5" customHeight="1">
      <c r="A110" s="8">
        <v>1</v>
      </c>
      <c r="B110" s="98" t="s">
        <v>185</v>
      </c>
      <c r="C110" s="35" t="s">
        <v>139</v>
      </c>
      <c r="D110" s="35" t="s">
        <v>139</v>
      </c>
      <c r="E110" s="35" t="s">
        <v>139</v>
      </c>
      <c r="F110" s="35"/>
      <c r="G110" s="35"/>
      <c r="H110" s="35"/>
      <c r="I110" s="9"/>
      <c r="J110" s="3"/>
      <c r="K110" s="3"/>
      <c r="L110" s="3"/>
      <c r="M110" s="3"/>
    </row>
    <row r="111" spans="1:13" ht="38.25">
      <c r="A111" s="8">
        <v>2</v>
      </c>
      <c r="B111" s="98" t="s">
        <v>186</v>
      </c>
      <c r="C111" s="35" t="s">
        <v>139</v>
      </c>
      <c r="D111" s="35" t="s">
        <v>139</v>
      </c>
      <c r="E111" s="35" t="s">
        <v>139</v>
      </c>
      <c r="F111" s="35"/>
      <c r="G111" s="35"/>
      <c r="H111" s="35"/>
      <c r="I111" s="9"/>
      <c r="J111" s="3"/>
      <c r="K111" s="3"/>
      <c r="L111" s="3"/>
      <c r="M111" s="3"/>
    </row>
    <row r="112" spans="1:13" ht="38.25">
      <c r="A112" s="8">
        <v>3</v>
      </c>
      <c r="B112" s="98" t="s">
        <v>187</v>
      </c>
      <c r="C112" s="35" t="s">
        <v>139</v>
      </c>
      <c r="D112" s="35" t="s">
        <v>139</v>
      </c>
      <c r="E112" s="35" t="s">
        <v>139</v>
      </c>
      <c r="F112" s="35"/>
      <c r="G112" s="35"/>
      <c r="H112" s="35"/>
      <c r="I112" s="9" t="s">
        <v>188</v>
      </c>
      <c r="J112" s="3"/>
      <c r="K112" s="3"/>
      <c r="L112" s="3"/>
      <c r="M112" s="3"/>
    </row>
    <row r="113" spans="1:17">
      <c r="A113" s="8"/>
      <c r="B113" s="10"/>
      <c r="C113" s="36"/>
      <c r="D113" s="36"/>
      <c r="E113" s="36"/>
      <c r="F113" s="36"/>
      <c r="G113" s="36"/>
      <c r="H113" s="36"/>
      <c r="I113" s="23" t="s">
        <v>90</v>
      </c>
      <c r="J113" s="3"/>
      <c r="K113" s="3"/>
      <c r="L113" s="3"/>
      <c r="M113" s="3"/>
    </row>
    <row r="114" spans="1:17">
      <c r="B114" s="59" t="s">
        <v>91</v>
      </c>
      <c r="C114" s="59"/>
      <c r="D114" s="59"/>
      <c r="E114" s="59"/>
      <c r="F114" s="59"/>
      <c r="G114" s="59"/>
      <c r="H114" s="59"/>
      <c r="I114" s="59"/>
      <c r="J114" s="3"/>
      <c r="K114" s="3"/>
      <c r="L114" s="3"/>
      <c r="M114" s="3"/>
    </row>
    <row r="115" spans="1:17" ht="38.25">
      <c r="A115" s="8">
        <v>1</v>
      </c>
      <c r="B115" s="105" t="s">
        <v>189</v>
      </c>
      <c r="C115" s="35"/>
      <c r="D115" s="35" t="s">
        <v>139</v>
      </c>
      <c r="E115" s="35" t="s">
        <v>176</v>
      </c>
      <c r="F115" s="35"/>
      <c r="G115" s="35"/>
      <c r="H115" s="35"/>
      <c r="J115" s="3"/>
      <c r="K115" s="3"/>
      <c r="L115" s="3"/>
      <c r="M115" s="3"/>
    </row>
    <row r="116" spans="1:17" ht="38.25">
      <c r="A116" s="8">
        <v>2</v>
      </c>
      <c r="B116" s="27" t="s">
        <v>190</v>
      </c>
      <c r="C116" s="35" t="s">
        <v>140</v>
      </c>
      <c r="D116" s="35" t="s">
        <v>139</v>
      </c>
      <c r="E116" s="35" t="s">
        <v>176</v>
      </c>
      <c r="F116" s="35"/>
      <c r="G116" s="35"/>
      <c r="H116" s="35"/>
      <c r="I116" s="44"/>
      <c r="J116" s="3"/>
      <c r="K116" s="3"/>
      <c r="L116" s="3"/>
      <c r="M116" s="3"/>
    </row>
    <row r="117" spans="1:17" ht="38.25">
      <c r="A117" s="8">
        <v>3</v>
      </c>
      <c r="B117" s="27" t="s">
        <v>191</v>
      </c>
      <c r="C117" s="35" t="s">
        <v>139</v>
      </c>
      <c r="D117" s="35" t="s">
        <v>139</v>
      </c>
      <c r="E117" s="35" t="s">
        <v>176</v>
      </c>
      <c r="F117" s="35"/>
      <c r="G117" s="35"/>
      <c r="H117" s="35"/>
      <c r="I117" s="44" t="s">
        <v>167</v>
      </c>
      <c r="J117" s="3"/>
      <c r="K117" s="3"/>
      <c r="L117" s="3"/>
      <c r="M117" s="3"/>
    </row>
    <row r="118" spans="1:17">
      <c r="A118" s="8"/>
      <c r="B118" s="36"/>
      <c r="C118" s="36"/>
      <c r="D118" s="36"/>
      <c r="E118" s="36"/>
      <c r="F118" s="36"/>
      <c r="G118" s="36"/>
      <c r="H118" s="36"/>
      <c r="I118" s="23" t="s">
        <v>118</v>
      </c>
      <c r="J118" s="3"/>
      <c r="K118" s="3"/>
      <c r="L118" s="3"/>
      <c r="M118" s="3"/>
    </row>
    <row r="119" spans="1:17" ht="35.25" customHeight="1">
      <c r="A119" s="8">
        <v>4</v>
      </c>
      <c r="B119" s="98" t="s">
        <v>94</v>
      </c>
      <c r="C119" s="35" t="s">
        <v>139</v>
      </c>
      <c r="D119" s="35" t="s">
        <v>139</v>
      </c>
      <c r="E119" s="35" t="s">
        <v>139</v>
      </c>
      <c r="F119" s="35"/>
      <c r="G119" s="35"/>
      <c r="H119" s="35"/>
      <c r="I119" s="44"/>
      <c r="J119" s="3"/>
      <c r="K119" s="3"/>
      <c r="L119" s="3"/>
      <c r="M119" s="3"/>
    </row>
    <row r="120" spans="1:17" ht="38.25">
      <c r="A120" s="8">
        <v>5</v>
      </c>
      <c r="B120" s="98" t="s">
        <v>192</v>
      </c>
      <c r="C120" s="35" t="s">
        <v>139</v>
      </c>
      <c r="D120" s="35" t="s">
        <v>139</v>
      </c>
      <c r="E120" s="35" t="s">
        <v>139</v>
      </c>
      <c r="F120" s="35"/>
      <c r="G120" s="35"/>
      <c r="H120" s="35"/>
      <c r="I120" s="44"/>
      <c r="J120" s="3"/>
      <c r="K120" s="3"/>
      <c r="L120" s="3"/>
      <c r="M120" s="3"/>
    </row>
    <row r="121" spans="1:17">
      <c r="A121" s="8"/>
      <c r="B121" s="15"/>
      <c r="C121" s="35"/>
      <c r="D121" s="35"/>
      <c r="E121" s="35"/>
      <c r="F121" s="35"/>
      <c r="G121" s="35"/>
      <c r="H121" s="35"/>
      <c r="I121" s="44"/>
      <c r="J121" s="3"/>
      <c r="K121" s="3"/>
      <c r="L121" s="3"/>
      <c r="M121" s="3"/>
    </row>
    <row r="122" spans="1:17" ht="92.1" customHeight="1">
      <c r="A122" s="8"/>
      <c r="B122" s="98" t="s">
        <v>193</v>
      </c>
      <c r="C122" s="35" t="s">
        <v>176</v>
      </c>
      <c r="D122" s="35"/>
      <c r="E122" s="35" t="s">
        <v>139</v>
      </c>
      <c r="F122" s="35"/>
      <c r="G122" s="35"/>
      <c r="H122" s="35"/>
      <c r="I122" s="44" t="s">
        <v>194</v>
      </c>
      <c r="J122" s="3"/>
      <c r="K122" s="3"/>
      <c r="L122" s="3"/>
      <c r="M122" s="3"/>
    </row>
    <row r="123" spans="1:17" ht="156.6" customHeight="1">
      <c r="A123" s="8">
        <v>7</v>
      </c>
      <c r="B123" s="98" t="s">
        <v>195</v>
      </c>
      <c r="C123" s="35" t="s">
        <v>139</v>
      </c>
      <c r="D123" s="35"/>
      <c r="E123" s="35" t="s">
        <v>139</v>
      </c>
      <c r="F123" s="35"/>
      <c r="G123" s="35"/>
      <c r="H123" s="35"/>
      <c r="I123" s="44"/>
      <c r="J123" s="3"/>
      <c r="K123" s="3"/>
      <c r="L123" s="3"/>
      <c r="M123" s="3"/>
    </row>
    <row r="124" spans="1:17" ht="49.35" customHeight="1">
      <c r="A124" s="8">
        <v>9</v>
      </c>
      <c r="B124" s="98" t="s">
        <v>96</v>
      </c>
      <c r="C124" s="35" t="s">
        <v>139</v>
      </c>
      <c r="D124" s="35"/>
      <c r="E124" s="35" t="s">
        <v>139</v>
      </c>
      <c r="F124" s="85"/>
      <c r="G124" s="57"/>
      <c r="H124" s="57"/>
      <c r="I124" s="58"/>
      <c r="J124" s="3"/>
      <c r="K124" s="3"/>
      <c r="L124" s="3"/>
      <c r="M124" s="3"/>
    </row>
    <row r="125" spans="1:17" ht="15" customHeight="1" thickBot="1">
      <c r="A125" s="8"/>
      <c r="B125" s="10"/>
      <c r="C125" s="36"/>
      <c r="D125" s="36"/>
      <c r="E125" s="36"/>
      <c r="F125" s="36"/>
      <c r="G125" s="36"/>
      <c r="H125" s="36"/>
      <c r="I125" s="23" t="s">
        <v>97</v>
      </c>
      <c r="J125" s="3"/>
      <c r="K125" s="3"/>
      <c r="L125" s="3"/>
      <c r="M125" s="3"/>
    </row>
    <row r="126" spans="1:17" ht="26.25" customHeight="1" thickBot="1">
      <c r="A126" s="76" t="s">
        <v>98</v>
      </c>
      <c r="B126" s="77"/>
      <c r="C126" s="77"/>
      <c r="D126" s="77"/>
      <c r="E126" s="77"/>
      <c r="F126" s="77"/>
      <c r="G126" s="77"/>
      <c r="H126" s="77"/>
      <c r="I126" s="86"/>
      <c r="J126" s="3"/>
      <c r="K126" s="3"/>
      <c r="L126" s="3"/>
      <c r="M126" s="3"/>
    </row>
    <row r="127" spans="1:17" s="3" customFormat="1" ht="19.5" customHeight="1">
      <c r="B127" s="84" t="s">
        <v>99</v>
      </c>
      <c r="C127" s="84"/>
      <c r="D127" s="84"/>
      <c r="E127" s="84"/>
      <c r="F127" s="84"/>
      <c r="G127" s="84"/>
      <c r="H127" s="84"/>
      <c r="I127" s="84"/>
      <c r="K127" s="6"/>
      <c r="L127" s="6"/>
      <c r="M127" s="6"/>
      <c r="N127" s="6"/>
      <c r="O127" s="6"/>
      <c r="P127" s="7"/>
    </row>
    <row r="128" spans="1:17" s="3" customFormat="1" ht="43.5" customHeight="1">
      <c r="A128" s="8">
        <v>1</v>
      </c>
      <c r="B128" s="98" t="s">
        <v>100</v>
      </c>
      <c r="C128" s="35" t="s">
        <v>139</v>
      </c>
      <c r="D128" s="35" t="s">
        <v>139</v>
      </c>
      <c r="E128" s="35" t="s">
        <v>139</v>
      </c>
      <c r="F128" s="35"/>
      <c r="G128" s="35"/>
      <c r="H128" s="35"/>
      <c r="I128" s="9"/>
      <c r="K128" s="6"/>
      <c r="L128" s="6"/>
      <c r="M128" s="6"/>
      <c r="N128" s="6"/>
      <c r="O128" s="6"/>
      <c r="Q128" s="7"/>
    </row>
    <row r="129" spans="1:17" s="3" customFormat="1" ht="15" customHeight="1">
      <c r="A129" s="8"/>
      <c r="B129" s="100"/>
      <c r="C129" s="36"/>
      <c r="D129" s="36"/>
      <c r="E129" s="36"/>
      <c r="F129" s="36"/>
      <c r="G129" s="36"/>
      <c r="H129" s="36"/>
      <c r="I129" s="23" t="s">
        <v>196</v>
      </c>
      <c r="K129" s="6"/>
      <c r="L129" s="6"/>
      <c r="M129" s="6"/>
      <c r="N129" s="6"/>
      <c r="O129" s="6"/>
      <c r="Q129" s="7"/>
    </row>
    <row r="130" spans="1:17" s="3" customFormat="1" ht="41.25" customHeight="1">
      <c r="A130" s="8">
        <v>2</v>
      </c>
      <c r="B130" s="98" t="s">
        <v>197</v>
      </c>
      <c r="C130" s="35" t="s">
        <v>139</v>
      </c>
      <c r="D130" s="35" t="s">
        <v>139</v>
      </c>
      <c r="E130" s="35" t="s">
        <v>139</v>
      </c>
      <c r="F130" s="35"/>
      <c r="G130" s="35"/>
      <c r="H130" s="35"/>
      <c r="I130" s="44"/>
      <c r="K130" s="6"/>
      <c r="L130" s="6"/>
      <c r="M130" s="6"/>
      <c r="N130" s="6"/>
      <c r="O130" s="6"/>
      <c r="Q130" s="7"/>
    </row>
    <row r="131" spans="1:17" s="3" customFormat="1" ht="25.5">
      <c r="A131" s="8">
        <v>3</v>
      </c>
      <c r="B131" s="98" t="s">
        <v>103</v>
      </c>
      <c r="C131" s="35" t="s">
        <v>139</v>
      </c>
      <c r="D131" s="35" t="s">
        <v>139</v>
      </c>
      <c r="E131" s="35" t="s">
        <v>139</v>
      </c>
      <c r="F131" s="35"/>
      <c r="G131" s="35"/>
      <c r="H131" s="35"/>
      <c r="I131" s="9"/>
      <c r="K131" s="6"/>
      <c r="L131" s="6"/>
      <c r="M131" s="6"/>
      <c r="N131" s="6"/>
      <c r="O131" s="6"/>
      <c r="Q131" s="7"/>
    </row>
    <row r="132" spans="1:17" s="3" customFormat="1" ht="18.75" customHeight="1">
      <c r="A132" s="59"/>
      <c r="B132" s="106" t="s">
        <v>104</v>
      </c>
      <c r="C132" s="59"/>
      <c r="D132" s="59"/>
      <c r="E132" s="59"/>
      <c r="F132" s="59"/>
      <c r="G132" s="59"/>
      <c r="H132" s="59"/>
      <c r="I132" s="59"/>
      <c r="K132" s="6"/>
      <c r="L132" s="6"/>
      <c r="M132" s="6"/>
      <c r="N132" s="6"/>
      <c r="O132" s="6"/>
      <c r="Q132" s="7"/>
    </row>
    <row r="133" spans="1:17" s="3" customFormat="1" ht="38.25">
      <c r="A133" s="8">
        <v>1</v>
      </c>
      <c r="B133" s="98" t="s">
        <v>105</v>
      </c>
      <c r="C133" s="35" t="s">
        <v>139</v>
      </c>
      <c r="D133" s="35" t="s">
        <v>139</v>
      </c>
      <c r="E133" s="35" t="s">
        <v>139</v>
      </c>
      <c r="F133" s="35"/>
      <c r="G133" s="35"/>
      <c r="H133" s="35"/>
      <c r="I133" s="44"/>
      <c r="K133" s="6"/>
      <c r="L133" s="6"/>
      <c r="M133" s="6"/>
      <c r="N133" s="6"/>
      <c r="O133" s="6"/>
      <c r="Q133" s="7"/>
    </row>
    <row r="134" spans="1:17" s="3" customFormat="1" ht="38.25">
      <c r="A134" s="8">
        <v>2</v>
      </c>
      <c r="B134" s="98" t="s">
        <v>198</v>
      </c>
      <c r="C134" s="35"/>
      <c r="D134" s="35" t="s">
        <v>139</v>
      </c>
      <c r="E134" s="35" t="s">
        <v>139</v>
      </c>
      <c r="F134" s="35"/>
      <c r="G134" s="35"/>
      <c r="H134" s="35"/>
      <c r="I134" s="9"/>
      <c r="K134" s="6"/>
      <c r="L134" s="6"/>
      <c r="M134" s="6"/>
      <c r="N134" s="6"/>
      <c r="O134" s="6"/>
      <c r="Q134" s="7"/>
    </row>
    <row r="135" spans="1:17" s="3" customFormat="1" ht="25.5">
      <c r="A135" s="8">
        <v>3</v>
      </c>
      <c r="B135" s="98" t="s">
        <v>199</v>
      </c>
      <c r="C135" s="35" t="s">
        <v>139</v>
      </c>
      <c r="D135" s="35" t="s">
        <v>139</v>
      </c>
      <c r="E135" s="35" t="s">
        <v>139</v>
      </c>
      <c r="F135" s="35"/>
      <c r="G135" s="35"/>
      <c r="H135" s="35"/>
      <c r="I135" s="9"/>
      <c r="K135" s="6"/>
      <c r="L135" s="6"/>
      <c r="M135" s="6"/>
      <c r="N135" s="6"/>
      <c r="O135" s="6"/>
      <c r="Q135" s="7"/>
    </row>
    <row r="136" spans="1:17" s="3" customFormat="1" ht="12.75" customHeight="1">
      <c r="A136" s="8"/>
      <c r="B136" s="107"/>
      <c r="C136" s="36"/>
      <c r="D136" s="36"/>
      <c r="E136" s="36"/>
      <c r="F136" s="36"/>
      <c r="G136" s="36"/>
      <c r="H136" s="36"/>
      <c r="I136" s="23" t="s">
        <v>200</v>
      </c>
      <c r="K136" s="6"/>
      <c r="L136" s="6"/>
      <c r="M136" s="6"/>
      <c r="N136" s="6"/>
      <c r="O136" s="6"/>
      <c r="Q136" s="7"/>
    </row>
    <row r="137" spans="1:17" s="3" customFormat="1" ht="52.5" customHeight="1">
      <c r="A137" s="8">
        <v>4</v>
      </c>
      <c r="B137" s="98" t="s">
        <v>107</v>
      </c>
      <c r="C137" s="35" t="s">
        <v>139</v>
      </c>
      <c r="D137" s="35" t="s">
        <v>139</v>
      </c>
      <c r="E137" s="35" t="s">
        <v>139</v>
      </c>
      <c r="F137" s="35"/>
      <c r="G137" s="35"/>
      <c r="H137" s="35"/>
      <c r="I137" s="9"/>
      <c r="K137" s="6"/>
      <c r="L137" s="6"/>
      <c r="M137" s="6"/>
      <c r="N137" s="6"/>
      <c r="O137" s="6"/>
      <c r="Q137" s="7"/>
    </row>
    <row r="138" spans="1:17" s="3" customFormat="1" ht="12.75" customHeight="1">
      <c r="A138" s="8"/>
      <c r="B138" s="107"/>
      <c r="C138" s="36"/>
      <c r="D138" s="36"/>
      <c r="E138" s="36"/>
      <c r="F138" s="36"/>
      <c r="G138" s="36"/>
      <c r="H138" s="36"/>
      <c r="I138" s="23" t="s">
        <v>201</v>
      </c>
      <c r="K138" s="6"/>
      <c r="L138" s="6"/>
      <c r="M138" s="6"/>
      <c r="N138" s="6"/>
      <c r="O138" s="6"/>
      <c r="Q138" s="7"/>
    </row>
    <row r="139" spans="1:17" s="3" customFormat="1" ht="48" customHeight="1">
      <c r="A139" s="8">
        <v>5</v>
      </c>
      <c r="B139" s="98" t="s">
        <v>202</v>
      </c>
      <c r="C139" s="35" t="s">
        <v>139</v>
      </c>
      <c r="D139" s="35" t="s">
        <v>139</v>
      </c>
      <c r="E139" s="35" t="s">
        <v>139</v>
      </c>
      <c r="F139" s="35"/>
      <c r="G139" s="35"/>
      <c r="H139" s="35"/>
      <c r="I139" s="9"/>
      <c r="K139" s="6"/>
      <c r="L139" s="6"/>
      <c r="M139" s="6"/>
      <c r="N139" s="6"/>
      <c r="O139" s="6"/>
      <c r="Q139" s="7"/>
    </row>
    <row r="140" spans="1:17" s="3" customFormat="1" ht="14.25" customHeight="1">
      <c r="A140" s="8"/>
      <c r="B140" s="107"/>
      <c r="C140" s="36"/>
      <c r="D140" s="36"/>
      <c r="E140" s="36"/>
      <c r="F140" s="36"/>
      <c r="G140" s="36"/>
      <c r="H140" s="36"/>
      <c r="I140" s="23" t="s">
        <v>203</v>
      </c>
      <c r="K140" s="6"/>
      <c r="L140" s="6"/>
      <c r="M140" s="6"/>
      <c r="N140" s="6"/>
      <c r="O140" s="6"/>
      <c r="Q140" s="7"/>
    </row>
    <row r="141" spans="1:17" s="3" customFormat="1" ht="25.5">
      <c r="A141" s="8">
        <v>6</v>
      </c>
      <c r="B141" s="98" t="s">
        <v>204</v>
      </c>
      <c r="C141" s="35" t="s">
        <v>139</v>
      </c>
      <c r="D141" s="35" t="s">
        <v>139</v>
      </c>
      <c r="E141" s="35" t="s">
        <v>139</v>
      </c>
      <c r="F141" s="35"/>
      <c r="G141" s="35"/>
      <c r="H141" s="35"/>
      <c r="I141" s="9"/>
      <c r="K141" s="6"/>
      <c r="L141" s="6"/>
      <c r="M141" s="6"/>
      <c r="N141" s="6"/>
      <c r="O141" s="6"/>
      <c r="Q141" s="7"/>
    </row>
    <row r="142" spans="1:17" s="3" customFormat="1" ht="15" customHeight="1">
      <c r="A142" s="8"/>
      <c r="B142" s="100"/>
      <c r="C142" s="36"/>
      <c r="D142" s="36"/>
      <c r="E142" s="36"/>
      <c r="F142" s="36"/>
      <c r="G142" s="36"/>
      <c r="H142" s="36"/>
      <c r="I142" s="23" t="s">
        <v>200</v>
      </c>
      <c r="K142" s="6"/>
      <c r="L142" s="6"/>
      <c r="M142" s="6"/>
      <c r="N142" s="6"/>
      <c r="O142" s="6"/>
      <c r="Q142" s="7"/>
    </row>
    <row r="143" spans="1:17" s="3" customFormat="1" ht="18.75">
      <c r="A143" s="28"/>
      <c r="B143" s="108" t="s">
        <v>108</v>
      </c>
      <c r="C143" s="59"/>
      <c r="D143" s="59"/>
      <c r="E143" s="59"/>
      <c r="F143" s="59"/>
      <c r="G143" s="59"/>
      <c r="H143" s="59"/>
      <c r="I143" s="59"/>
      <c r="K143" s="6"/>
      <c r="L143" s="6"/>
      <c r="M143" s="6"/>
      <c r="N143" s="6"/>
      <c r="O143" s="6"/>
      <c r="Q143" s="7"/>
    </row>
    <row r="144" spans="1:17" s="3" customFormat="1" ht="34.5" customHeight="1">
      <c r="A144" s="8">
        <v>1</v>
      </c>
      <c r="B144" s="98" t="s">
        <v>109</v>
      </c>
      <c r="C144" s="35" t="s">
        <v>139</v>
      </c>
      <c r="D144" s="35" t="s">
        <v>139</v>
      </c>
      <c r="E144" s="35" t="s">
        <v>139</v>
      </c>
      <c r="F144" s="35"/>
      <c r="G144" s="35"/>
      <c r="H144" s="35"/>
      <c r="I144" s="9"/>
      <c r="K144" s="6"/>
      <c r="L144" s="6"/>
      <c r="M144" s="6"/>
      <c r="N144" s="6"/>
      <c r="O144" s="6"/>
      <c r="Q144" s="7"/>
    </row>
    <row r="145" spans="1:17" s="3" customFormat="1" ht="14.25" customHeight="1">
      <c r="A145" s="31"/>
      <c r="B145" s="10"/>
      <c r="C145" s="36"/>
      <c r="D145" s="36"/>
      <c r="E145" s="36"/>
      <c r="F145" s="36"/>
      <c r="G145" s="36"/>
      <c r="H145" s="36"/>
      <c r="I145" s="23" t="s">
        <v>110</v>
      </c>
      <c r="K145" s="6"/>
      <c r="L145" s="6"/>
      <c r="M145" s="6"/>
      <c r="N145" s="6"/>
      <c r="O145" s="6"/>
      <c r="Q145" s="7"/>
    </row>
    <row r="146" spans="1:17" s="3" customFormat="1" ht="18.75">
      <c r="A146" s="28"/>
      <c r="B146" s="108" t="s">
        <v>205</v>
      </c>
      <c r="C146" s="59"/>
      <c r="D146" s="59"/>
      <c r="E146" s="59"/>
      <c r="F146" s="59"/>
      <c r="G146" s="59"/>
      <c r="H146" s="59"/>
      <c r="I146" s="59"/>
      <c r="K146" s="6"/>
      <c r="L146" s="6"/>
      <c r="M146" s="6"/>
      <c r="N146" s="6"/>
      <c r="O146" s="6"/>
      <c r="Q146" s="7"/>
    </row>
    <row r="147" spans="1:17" s="3" customFormat="1" ht="38.25">
      <c r="A147" s="8">
        <v>1</v>
      </c>
      <c r="B147" s="98" t="s">
        <v>206</v>
      </c>
      <c r="C147" s="35" t="s">
        <v>139</v>
      </c>
      <c r="D147" s="35" t="s">
        <v>139</v>
      </c>
      <c r="E147" s="35" t="s">
        <v>139</v>
      </c>
      <c r="F147" s="35"/>
      <c r="G147" s="35"/>
      <c r="H147" s="35"/>
      <c r="I147" s="9"/>
      <c r="K147" s="6"/>
      <c r="L147" s="6"/>
      <c r="M147" s="6"/>
      <c r="N147" s="6"/>
      <c r="O147" s="6"/>
      <c r="Q147" s="7"/>
    </row>
    <row r="148" spans="1:17" s="3" customFormat="1" ht="18.75">
      <c r="A148" s="29"/>
      <c r="B148" s="109"/>
      <c r="C148" s="30"/>
      <c r="D148" s="30"/>
      <c r="E148" s="30"/>
      <c r="F148" s="30"/>
      <c r="G148" s="30"/>
      <c r="H148" s="30"/>
      <c r="I148" s="23" t="s">
        <v>207</v>
      </c>
      <c r="K148" s="6"/>
      <c r="L148" s="6"/>
      <c r="M148" s="6"/>
      <c r="N148" s="6"/>
      <c r="O148" s="6"/>
      <c r="Q148" s="7"/>
    </row>
    <row r="149" spans="1:17" ht="14.25" customHeight="1">
      <c r="A149" s="3"/>
      <c r="B149" s="106" t="s">
        <v>208</v>
      </c>
      <c r="C149" s="59"/>
      <c r="D149" s="59"/>
      <c r="E149" s="59"/>
      <c r="F149" s="59"/>
      <c r="G149" s="59"/>
      <c r="H149" s="59"/>
      <c r="I149" s="59"/>
      <c r="K149" s="6"/>
      <c r="L149" s="6"/>
      <c r="M149" s="6"/>
      <c r="N149" s="6"/>
      <c r="O149" s="6"/>
      <c r="P149" s="7"/>
      <c r="Q149" s="7"/>
    </row>
    <row r="150" spans="1:17" ht="43.5" customHeight="1">
      <c r="A150" s="8">
        <v>1</v>
      </c>
      <c r="B150" s="98" t="s">
        <v>209</v>
      </c>
      <c r="C150" s="35" t="s">
        <v>139</v>
      </c>
      <c r="D150" s="35" t="s">
        <v>139</v>
      </c>
      <c r="E150" s="35" t="s">
        <v>139</v>
      </c>
      <c r="F150" s="35"/>
      <c r="G150" s="35"/>
      <c r="H150" s="35"/>
      <c r="I150" s="9"/>
      <c r="K150" s="6"/>
      <c r="L150" s="6"/>
      <c r="M150" s="6"/>
      <c r="N150" s="6"/>
      <c r="O150" s="6"/>
      <c r="P150" s="7"/>
      <c r="Q150" s="7"/>
    </row>
    <row r="151" spans="1:17" ht="14.25" customHeight="1">
      <c r="A151" s="8"/>
      <c r="B151" s="100"/>
      <c r="C151" s="36"/>
      <c r="D151" s="36"/>
      <c r="E151" s="36"/>
      <c r="F151" s="36"/>
      <c r="G151" s="36"/>
      <c r="H151" s="36"/>
      <c r="I151" s="23" t="s">
        <v>210</v>
      </c>
      <c r="K151" s="6"/>
      <c r="L151" s="6"/>
      <c r="M151" s="6"/>
      <c r="N151" s="6"/>
      <c r="O151" s="6"/>
      <c r="P151" s="7"/>
      <c r="Q151" s="7"/>
    </row>
    <row r="152" spans="1:17" ht="14.25" customHeight="1">
      <c r="A152" s="3"/>
      <c r="B152" s="110" t="s">
        <v>111</v>
      </c>
      <c r="C152" s="87"/>
      <c r="D152" s="87"/>
      <c r="E152" s="87"/>
      <c r="F152" s="87"/>
      <c r="G152" s="87"/>
      <c r="H152" s="87"/>
      <c r="I152" s="87"/>
      <c r="K152" s="6"/>
      <c r="L152" s="6"/>
      <c r="M152" s="6"/>
      <c r="N152" s="6"/>
      <c r="O152" s="6"/>
      <c r="P152" s="7"/>
      <c r="Q152" s="7"/>
    </row>
    <row r="153" spans="1:17" s="3" customFormat="1" ht="105.75" customHeight="1">
      <c r="A153" s="8">
        <v>1</v>
      </c>
      <c r="B153" s="98" t="s">
        <v>112</v>
      </c>
      <c r="C153" s="35" t="s">
        <v>139</v>
      </c>
      <c r="D153" s="35" t="s">
        <v>139</v>
      </c>
      <c r="E153" s="35" t="s">
        <v>139</v>
      </c>
      <c r="F153" s="35"/>
      <c r="G153" s="35"/>
      <c r="H153" s="35"/>
      <c r="I153" s="9"/>
      <c r="J153" s="7"/>
      <c r="K153" s="6"/>
      <c r="L153" s="6"/>
      <c r="M153" s="6"/>
      <c r="N153" s="6"/>
      <c r="O153" s="6"/>
      <c r="P153" s="7"/>
    </row>
    <row r="154" spans="1:17" ht="14.25" customHeight="1">
      <c r="A154" s="8"/>
      <c r="B154" s="100"/>
      <c r="C154" s="36"/>
      <c r="D154" s="36"/>
      <c r="E154" s="36"/>
      <c r="F154" s="36"/>
      <c r="G154" s="36"/>
      <c r="H154" s="36"/>
      <c r="I154" s="23" t="s">
        <v>211</v>
      </c>
      <c r="K154" s="6"/>
      <c r="L154" s="6"/>
      <c r="M154" s="6"/>
      <c r="N154" s="6"/>
      <c r="O154" s="6"/>
      <c r="P154" s="7"/>
      <c r="Q154" s="7"/>
    </row>
    <row r="155" spans="1:17" ht="38.25">
      <c r="A155" s="8">
        <v>2</v>
      </c>
      <c r="B155" s="98" t="s">
        <v>212</v>
      </c>
      <c r="C155" s="35" t="s">
        <v>139</v>
      </c>
      <c r="D155" s="35" t="s">
        <v>139</v>
      </c>
      <c r="E155" s="35" t="s">
        <v>139</v>
      </c>
      <c r="F155" s="35"/>
      <c r="G155" s="35"/>
      <c r="H155" s="35"/>
      <c r="I155" s="9"/>
      <c r="K155" s="6"/>
      <c r="L155" s="6"/>
      <c r="M155" s="6"/>
      <c r="N155" s="6"/>
      <c r="O155" s="6"/>
      <c r="P155" s="7"/>
      <c r="Q155" s="7"/>
    </row>
    <row r="156" spans="1:17" ht="14.25" customHeight="1">
      <c r="A156" s="8"/>
      <c r="B156" s="10"/>
      <c r="C156" s="36"/>
      <c r="D156" s="36"/>
      <c r="E156" s="36"/>
      <c r="F156" s="36"/>
      <c r="G156" s="36"/>
      <c r="H156" s="36"/>
      <c r="I156" s="23" t="s">
        <v>213</v>
      </c>
      <c r="K156" s="6"/>
      <c r="L156" s="6"/>
      <c r="M156" s="6"/>
      <c r="N156" s="6"/>
      <c r="O156" s="6"/>
      <c r="P156" s="7"/>
      <c r="Q156" s="7"/>
    </row>
    <row r="157" spans="1:17" ht="14.25" customHeight="1">
      <c r="A157" s="3"/>
      <c r="B157" s="59" t="s">
        <v>214</v>
      </c>
      <c r="C157" s="59"/>
      <c r="D157" s="59"/>
      <c r="E157" s="59"/>
      <c r="F157" s="59"/>
      <c r="G157" s="59"/>
      <c r="H157" s="59"/>
      <c r="I157" s="59"/>
      <c r="K157" s="6"/>
      <c r="L157" s="6"/>
      <c r="M157" s="6"/>
      <c r="N157" s="6"/>
      <c r="O157" s="6"/>
      <c r="P157" s="7"/>
      <c r="Q157" s="7"/>
    </row>
    <row r="158" spans="1:17" ht="37.5" customHeight="1">
      <c r="A158" s="8">
        <v>1</v>
      </c>
      <c r="B158" s="104" t="s">
        <v>215</v>
      </c>
      <c r="C158" s="35" t="s">
        <v>166</v>
      </c>
      <c r="D158" s="35" t="s">
        <v>166</v>
      </c>
      <c r="E158" s="35" t="s">
        <v>166</v>
      </c>
      <c r="F158" s="35"/>
      <c r="G158" s="35"/>
      <c r="H158" s="35"/>
      <c r="I158" s="9"/>
      <c r="J158" s="3"/>
      <c r="K158" s="3"/>
      <c r="L158" s="3"/>
      <c r="M158" s="3"/>
    </row>
    <row r="159" spans="1:17">
      <c r="A159" s="8"/>
      <c r="B159" s="111"/>
      <c r="C159" s="36"/>
      <c r="D159" s="36"/>
      <c r="E159" s="36"/>
      <c r="F159" s="36"/>
      <c r="G159" s="36"/>
      <c r="H159" s="36"/>
      <c r="I159" s="23" t="s">
        <v>216</v>
      </c>
      <c r="J159" s="3"/>
      <c r="K159" s="3"/>
      <c r="L159" s="3"/>
      <c r="M159" s="3"/>
    </row>
    <row r="160" spans="1:17" ht="40.5" customHeight="1">
      <c r="A160" s="3"/>
      <c r="B160" s="112" t="s">
        <v>114</v>
      </c>
      <c r="C160" s="59"/>
      <c r="D160" s="59"/>
      <c r="E160" s="59"/>
      <c r="F160" s="59"/>
      <c r="G160" s="59"/>
      <c r="H160" s="59"/>
      <c r="I160" s="59"/>
      <c r="J160" s="7"/>
      <c r="K160" s="3"/>
      <c r="L160" s="3"/>
      <c r="M160" s="3"/>
    </row>
    <row r="161" spans="1:13" ht="38.25">
      <c r="A161" s="8">
        <v>1</v>
      </c>
      <c r="B161" s="104" t="s">
        <v>217</v>
      </c>
      <c r="C161" s="35" t="s">
        <v>166</v>
      </c>
      <c r="D161" s="35" t="s">
        <v>166</v>
      </c>
      <c r="E161" s="35" t="s">
        <v>166</v>
      </c>
      <c r="F161" s="35"/>
      <c r="G161" s="35"/>
      <c r="H161" s="35"/>
      <c r="I161" s="9"/>
      <c r="J161" s="7"/>
      <c r="K161" s="3"/>
      <c r="L161" s="3"/>
      <c r="M161" s="3"/>
    </row>
    <row r="162" spans="1:13">
      <c r="A162" s="8"/>
      <c r="B162" s="111"/>
      <c r="C162" s="36"/>
      <c r="D162" s="36"/>
      <c r="E162" s="36"/>
      <c r="F162" s="36"/>
      <c r="G162" s="36"/>
      <c r="H162" s="36"/>
      <c r="I162" s="23" t="s">
        <v>113</v>
      </c>
      <c r="J162" s="3"/>
      <c r="K162" s="3"/>
      <c r="L162" s="3"/>
      <c r="M162" s="3"/>
    </row>
    <row r="163" spans="1:13" ht="38.25">
      <c r="A163" s="8">
        <v>2</v>
      </c>
      <c r="B163" s="104" t="s">
        <v>218</v>
      </c>
      <c r="C163" s="35" t="s">
        <v>166</v>
      </c>
      <c r="D163" s="35" t="s">
        <v>166</v>
      </c>
      <c r="E163" s="35" t="s">
        <v>166</v>
      </c>
      <c r="F163" s="35"/>
      <c r="G163" s="35"/>
      <c r="H163" s="35"/>
      <c r="I163" s="9"/>
      <c r="J163" s="7"/>
      <c r="K163" s="3"/>
      <c r="L163" s="3"/>
      <c r="M163" s="3"/>
    </row>
    <row r="164" spans="1:13" ht="18.75">
      <c r="A164" s="8"/>
      <c r="B164" s="111"/>
      <c r="C164" s="36"/>
      <c r="D164" s="36"/>
      <c r="E164" s="36"/>
      <c r="F164" s="36"/>
      <c r="G164" s="36"/>
      <c r="H164" s="36"/>
      <c r="I164" s="23" t="s">
        <v>219</v>
      </c>
      <c r="J164" s="7"/>
      <c r="K164" s="3"/>
      <c r="L164" s="3"/>
      <c r="M164" s="3"/>
    </row>
    <row r="165" spans="1:13" ht="18.75">
      <c r="A165" s="3"/>
      <c r="B165" s="112" t="s">
        <v>128</v>
      </c>
      <c r="C165" s="59"/>
      <c r="D165" s="59"/>
      <c r="E165" s="59"/>
      <c r="F165" s="59"/>
      <c r="G165" s="59"/>
      <c r="H165" s="59"/>
      <c r="I165" s="59"/>
      <c r="J165" s="7"/>
      <c r="K165" s="3"/>
      <c r="L165" s="3"/>
      <c r="M165" s="3"/>
    </row>
    <row r="166" spans="1:13" ht="51">
      <c r="A166" s="8">
        <v>1</v>
      </c>
      <c r="B166" s="104" t="s">
        <v>129</v>
      </c>
      <c r="C166" s="35" t="s">
        <v>166</v>
      </c>
      <c r="D166" s="35" t="s">
        <v>166</v>
      </c>
      <c r="E166" s="35" t="s">
        <v>166</v>
      </c>
      <c r="F166" s="35"/>
      <c r="G166" s="35"/>
      <c r="H166" s="35"/>
      <c r="I166" s="9"/>
      <c r="J166" s="7"/>
      <c r="K166" s="3"/>
      <c r="L166" s="3"/>
      <c r="M166" s="3"/>
    </row>
    <row r="167" spans="1:13" ht="51">
      <c r="A167" s="8">
        <v>2</v>
      </c>
      <c r="B167" s="104" t="s">
        <v>130</v>
      </c>
      <c r="C167" s="35" t="s">
        <v>166</v>
      </c>
      <c r="D167" s="35" t="s">
        <v>166</v>
      </c>
      <c r="E167" s="35" t="s">
        <v>166</v>
      </c>
      <c r="F167" s="35"/>
      <c r="G167" s="35"/>
      <c r="H167" s="35"/>
      <c r="I167" s="13"/>
      <c r="J167" s="7"/>
      <c r="K167" s="3"/>
      <c r="L167" s="3"/>
      <c r="M167" s="3"/>
    </row>
    <row r="168" spans="1:13" ht="76.5">
      <c r="A168" s="8">
        <v>3</v>
      </c>
      <c r="B168" s="104" t="s">
        <v>131</v>
      </c>
      <c r="C168" s="35" t="s">
        <v>166</v>
      </c>
      <c r="D168" s="35" t="s">
        <v>166</v>
      </c>
      <c r="E168" s="35" t="s">
        <v>166</v>
      </c>
      <c r="F168" s="35"/>
      <c r="G168" s="35"/>
      <c r="H168" s="35"/>
      <c r="I168" s="13"/>
      <c r="J168" s="7"/>
      <c r="K168" s="3"/>
      <c r="L168" s="3"/>
      <c r="M168" s="3"/>
    </row>
    <row r="169" spans="1:13" ht="51">
      <c r="A169" s="8">
        <v>4</v>
      </c>
      <c r="B169" s="104" t="s">
        <v>132</v>
      </c>
      <c r="C169" s="35" t="s">
        <v>166</v>
      </c>
      <c r="D169" s="35" t="s">
        <v>166</v>
      </c>
      <c r="E169" s="35" t="s">
        <v>166</v>
      </c>
      <c r="F169" s="35"/>
      <c r="G169" s="35"/>
      <c r="H169" s="35"/>
      <c r="I169" s="45"/>
      <c r="J169" s="7"/>
      <c r="K169" s="3"/>
      <c r="L169" s="3"/>
      <c r="M169" s="3"/>
    </row>
    <row r="170" spans="1:13" ht="18.75">
      <c r="A170" s="8"/>
      <c r="B170" s="111"/>
      <c r="C170" s="36"/>
      <c r="D170" s="36"/>
      <c r="E170" s="36"/>
      <c r="F170" s="36"/>
      <c r="G170" s="36"/>
      <c r="H170" s="36"/>
      <c r="I170" s="23" t="s">
        <v>220</v>
      </c>
      <c r="J170" s="7"/>
      <c r="K170" s="3"/>
      <c r="L170" s="3"/>
      <c r="M170" s="3"/>
    </row>
    <row r="171" spans="1:13" ht="17.25" customHeight="1">
      <c r="A171" s="3"/>
      <c r="B171" s="112" t="s">
        <v>221</v>
      </c>
      <c r="C171" s="59"/>
      <c r="D171" s="59"/>
      <c r="E171" s="59"/>
      <c r="F171" s="59"/>
      <c r="G171" s="59"/>
      <c r="H171" s="59"/>
      <c r="I171" s="59"/>
      <c r="J171" s="3"/>
      <c r="K171" s="3"/>
      <c r="L171" s="3"/>
      <c r="M171" s="3"/>
    </row>
    <row r="172" spans="1:13" ht="38.25">
      <c r="A172" s="8">
        <v>1</v>
      </c>
      <c r="B172" s="104" t="s">
        <v>222</v>
      </c>
      <c r="C172" s="35" t="s">
        <v>166</v>
      </c>
      <c r="D172" s="35" t="s">
        <v>166</v>
      </c>
      <c r="E172" s="35" t="s">
        <v>166</v>
      </c>
      <c r="F172" s="35"/>
      <c r="G172" s="35"/>
      <c r="H172" s="35"/>
      <c r="I172" s="9" t="s">
        <v>167</v>
      </c>
      <c r="J172" s="3"/>
      <c r="K172" s="3"/>
      <c r="L172" s="3"/>
      <c r="M172" s="3"/>
    </row>
    <row r="173" spans="1:13">
      <c r="A173" s="8"/>
      <c r="B173" s="10"/>
      <c r="C173" s="36"/>
      <c r="D173" s="36"/>
      <c r="E173" s="36"/>
      <c r="F173" s="36"/>
      <c r="G173" s="36"/>
      <c r="H173" s="36"/>
      <c r="I173" s="23" t="s">
        <v>223</v>
      </c>
      <c r="J173" s="3"/>
      <c r="K173" s="3"/>
      <c r="L173" s="3"/>
      <c r="M173" s="3"/>
    </row>
    <row r="174" spans="1:13">
      <c r="A174" s="3"/>
      <c r="B174" s="59" t="s">
        <v>224</v>
      </c>
      <c r="C174" s="59"/>
      <c r="D174" s="59"/>
      <c r="E174" s="59"/>
      <c r="F174" s="59"/>
      <c r="G174" s="59"/>
      <c r="H174" s="59"/>
      <c r="I174" s="59"/>
      <c r="J174" s="3"/>
      <c r="K174" s="3"/>
      <c r="L174" s="3"/>
      <c r="M174" s="3"/>
    </row>
    <row r="175" spans="1:13" ht="51">
      <c r="A175" s="8">
        <v>1</v>
      </c>
      <c r="B175" s="27" t="s">
        <v>225</v>
      </c>
      <c r="C175" s="35" t="s">
        <v>176</v>
      </c>
      <c r="D175" s="35" t="s">
        <v>166</v>
      </c>
      <c r="E175" s="35" t="s">
        <v>176</v>
      </c>
      <c r="F175" s="35"/>
      <c r="G175" s="35"/>
      <c r="H175" s="35"/>
      <c r="I175" s="9"/>
      <c r="J175" s="3"/>
      <c r="K175" s="3"/>
      <c r="L175" s="3"/>
      <c r="M175" s="3"/>
    </row>
    <row r="176" spans="1:13">
      <c r="A176" s="8"/>
      <c r="B176" s="10"/>
      <c r="C176" s="36"/>
      <c r="D176" s="36"/>
      <c r="E176" s="36"/>
      <c r="F176" s="36"/>
      <c r="G176" s="36"/>
      <c r="H176" s="40"/>
      <c r="I176" s="23" t="s">
        <v>226</v>
      </c>
      <c r="J176" s="3"/>
      <c r="K176" s="3"/>
      <c r="L176" s="3"/>
      <c r="M176" s="3"/>
    </row>
    <row r="177" spans="1:13">
      <c r="B177" s="59" t="s">
        <v>227</v>
      </c>
      <c r="C177" s="59"/>
      <c r="D177" s="59"/>
      <c r="E177" s="59"/>
      <c r="F177" s="59"/>
      <c r="G177" s="59"/>
      <c r="H177" s="59"/>
      <c r="I177" s="59"/>
      <c r="J177" s="3"/>
      <c r="K177" s="3"/>
      <c r="L177" s="3"/>
      <c r="M177" s="3"/>
    </row>
    <row r="178" spans="1:13" ht="38.25">
      <c r="A178" s="8">
        <v>1</v>
      </c>
      <c r="B178" s="104" t="s">
        <v>228</v>
      </c>
      <c r="C178" s="35" t="s">
        <v>166</v>
      </c>
      <c r="D178" s="35" t="s">
        <v>166</v>
      </c>
      <c r="E178" s="35" t="s">
        <v>166</v>
      </c>
      <c r="F178" s="35"/>
      <c r="G178" s="35"/>
      <c r="H178" s="35"/>
      <c r="I178" s="9"/>
      <c r="J178" s="3"/>
      <c r="K178" s="3"/>
      <c r="L178" s="3"/>
      <c r="M178" s="3"/>
    </row>
    <row r="179" spans="1:13" ht="38.25">
      <c r="A179" s="8">
        <v>2</v>
      </c>
      <c r="B179" s="104" t="s">
        <v>229</v>
      </c>
      <c r="C179" s="35" t="s">
        <v>166</v>
      </c>
      <c r="D179" s="35" t="s">
        <v>166</v>
      </c>
      <c r="E179" s="35" t="s">
        <v>166</v>
      </c>
      <c r="F179" s="35"/>
      <c r="G179" s="35"/>
      <c r="H179" s="35"/>
      <c r="I179" s="9"/>
      <c r="J179" s="3"/>
      <c r="K179" s="3"/>
      <c r="L179" s="3"/>
      <c r="M179" s="3"/>
    </row>
    <row r="180" spans="1:13" ht="38.25">
      <c r="A180" s="8">
        <v>3</v>
      </c>
      <c r="B180" s="104" t="s">
        <v>230</v>
      </c>
      <c r="C180" s="35" t="s">
        <v>166</v>
      </c>
      <c r="D180" s="35" t="s">
        <v>166</v>
      </c>
      <c r="E180" s="35" t="s">
        <v>166</v>
      </c>
      <c r="F180" s="35"/>
      <c r="G180" s="35"/>
      <c r="H180" s="35"/>
      <c r="I180" s="9"/>
      <c r="J180" s="3"/>
      <c r="K180" s="3"/>
      <c r="L180" s="3"/>
      <c r="M180" s="3"/>
    </row>
    <row r="181" spans="1:13" ht="63.75">
      <c r="A181" s="8">
        <v>4</v>
      </c>
      <c r="B181" s="104" t="s">
        <v>231</v>
      </c>
      <c r="C181" s="35" t="s">
        <v>166</v>
      </c>
      <c r="D181" s="35" t="s">
        <v>166</v>
      </c>
      <c r="E181" s="35" t="s">
        <v>166</v>
      </c>
      <c r="F181" s="35"/>
      <c r="G181" s="35"/>
      <c r="H181" s="35"/>
      <c r="I181" s="44"/>
      <c r="J181" s="3"/>
      <c r="K181" s="3"/>
      <c r="L181" s="3"/>
      <c r="M181" s="3"/>
    </row>
    <row r="182" spans="1:13" ht="38.25">
      <c r="A182" s="8">
        <v>5</v>
      </c>
      <c r="B182" s="104" t="s">
        <v>232</v>
      </c>
      <c r="C182" s="35" t="s">
        <v>166</v>
      </c>
      <c r="D182" s="35" t="s">
        <v>166</v>
      </c>
      <c r="E182" s="35" t="s">
        <v>166</v>
      </c>
      <c r="F182" s="35"/>
      <c r="G182" s="35"/>
      <c r="H182" s="35"/>
      <c r="I182" s="9"/>
      <c r="J182" s="3"/>
      <c r="K182" s="3"/>
      <c r="L182" s="3"/>
      <c r="M182" s="3"/>
    </row>
    <row r="183" spans="1:13" ht="114.75">
      <c r="A183" s="8">
        <v>6</v>
      </c>
      <c r="B183" s="104" t="s">
        <v>233</v>
      </c>
      <c r="C183" s="35" t="s">
        <v>166</v>
      </c>
      <c r="D183" s="35" t="s">
        <v>166</v>
      </c>
      <c r="E183" s="35" t="s">
        <v>166</v>
      </c>
      <c r="F183" s="35"/>
      <c r="G183" s="35"/>
      <c r="H183" s="35"/>
      <c r="I183" s="9"/>
      <c r="J183" s="3"/>
      <c r="K183" s="3"/>
      <c r="L183" s="3"/>
      <c r="M183" s="3"/>
    </row>
    <row r="184" spans="1:13" ht="51">
      <c r="A184" s="8">
        <v>7</v>
      </c>
      <c r="B184" s="104" t="s">
        <v>234</v>
      </c>
      <c r="C184" s="35" t="s">
        <v>166</v>
      </c>
      <c r="D184" s="35" t="s">
        <v>166</v>
      </c>
      <c r="E184" s="35" t="s">
        <v>166</v>
      </c>
      <c r="F184" s="35"/>
      <c r="G184" s="35"/>
      <c r="H184" s="35"/>
      <c r="I184" s="9"/>
      <c r="J184" s="3"/>
      <c r="K184" s="3"/>
      <c r="L184" s="3"/>
      <c r="M184" s="3"/>
    </row>
    <row r="185" spans="1:13" ht="38.25">
      <c r="A185" s="8">
        <v>8</v>
      </c>
      <c r="B185" s="104" t="s">
        <v>235</v>
      </c>
      <c r="C185" s="35"/>
      <c r="D185" s="35" t="s">
        <v>166</v>
      </c>
      <c r="E185" s="35" t="s">
        <v>166</v>
      </c>
      <c r="F185" s="35"/>
      <c r="G185" s="35"/>
      <c r="H185" s="35"/>
      <c r="I185" s="9"/>
      <c r="J185" s="3"/>
      <c r="K185" s="3"/>
      <c r="L185" s="3"/>
      <c r="M185" s="3"/>
    </row>
    <row r="186" spans="1:13" ht="38.25">
      <c r="A186" s="8">
        <v>9</v>
      </c>
      <c r="B186" s="104" t="s">
        <v>236</v>
      </c>
      <c r="C186" s="35" t="s">
        <v>166</v>
      </c>
      <c r="D186" s="35" t="s">
        <v>166</v>
      </c>
      <c r="E186" s="35" t="s">
        <v>166</v>
      </c>
      <c r="F186" s="35"/>
      <c r="G186" s="35"/>
      <c r="H186" s="35"/>
      <c r="I186" s="9"/>
      <c r="J186" s="3"/>
      <c r="K186" s="3"/>
      <c r="L186" s="3"/>
      <c r="M186" s="3"/>
    </row>
    <row r="187" spans="1:13" ht="34.5" customHeight="1">
      <c r="A187" s="8">
        <v>10</v>
      </c>
      <c r="B187" s="104" t="s">
        <v>237</v>
      </c>
      <c r="C187" s="35" t="s">
        <v>166</v>
      </c>
      <c r="D187" s="35" t="s">
        <v>166</v>
      </c>
      <c r="E187" s="35" t="s">
        <v>166</v>
      </c>
      <c r="F187" s="35"/>
      <c r="G187" s="35"/>
      <c r="H187" s="35"/>
      <c r="I187" s="9"/>
      <c r="J187" s="3"/>
      <c r="K187" s="3"/>
      <c r="L187" s="3"/>
      <c r="M187" s="3"/>
    </row>
    <row r="188" spans="1:13" ht="38.25" customHeight="1">
      <c r="A188" s="8">
        <v>11</v>
      </c>
      <c r="B188" s="104" t="s">
        <v>238</v>
      </c>
      <c r="C188" s="35" t="s">
        <v>166</v>
      </c>
      <c r="D188" s="35" t="s">
        <v>166</v>
      </c>
      <c r="E188" s="35" t="s">
        <v>166</v>
      </c>
      <c r="F188" s="35"/>
      <c r="G188" s="35"/>
      <c r="H188" s="35"/>
      <c r="I188" s="9"/>
      <c r="J188" s="3"/>
      <c r="K188" s="3"/>
      <c r="L188" s="3"/>
      <c r="M188" s="3"/>
    </row>
    <row r="189" spans="1:13" ht="35.25" customHeight="1">
      <c r="A189" s="8">
        <v>12</v>
      </c>
      <c r="B189" s="104" t="s">
        <v>239</v>
      </c>
      <c r="C189" s="35" t="s">
        <v>166</v>
      </c>
      <c r="D189" s="35" t="s">
        <v>166</v>
      </c>
      <c r="E189" s="35" t="s">
        <v>166</v>
      </c>
      <c r="F189" s="35"/>
      <c r="G189" s="35"/>
      <c r="H189" s="35"/>
      <c r="I189" s="9"/>
      <c r="J189" s="3"/>
      <c r="K189" s="3"/>
      <c r="L189" s="3"/>
      <c r="M189" s="3"/>
    </row>
    <row r="190" spans="1:13" ht="51">
      <c r="A190" s="8">
        <v>13</v>
      </c>
      <c r="B190" s="104" t="s">
        <v>240</v>
      </c>
      <c r="C190" s="35" t="s">
        <v>166</v>
      </c>
      <c r="D190" s="35" t="s">
        <v>166</v>
      </c>
      <c r="E190" s="35" t="s">
        <v>166</v>
      </c>
      <c r="F190" s="35"/>
      <c r="G190" s="35"/>
      <c r="H190" s="35"/>
      <c r="I190" s="9"/>
      <c r="J190" s="3"/>
      <c r="K190" s="3"/>
      <c r="L190" s="3"/>
      <c r="M190" s="3"/>
    </row>
    <row r="191" spans="1:13" ht="45" customHeight="1">
      <c r="A191" s="8">
        <v>14</v>
      </c>
      <c r="B191" s="104" t="s">
        <v>241</v>
      </c>
      <c r="C191" s="35" t="s">
        <v>166</v>
      </c>
      <c r="D191" s="35" t="s">
        <v>166</v>
      </c>
      <c r="E191" s="35" t="s">
        <v>166</v>
      </c>
      <c r="F191" s="35"/>
      <c r="G191" s="35"/>
      <c r="H191" s="35"/>
      <c r="I191" s="9"/>
      <c r="J191" s="3"/>
      <c r="K191" s="3"/>
      <c r="L191" s="3"/>
      <c r="M191" s="3"/>
    </row>
    <row r="192" spans="1:13" ht="37.5" customHeight="1">
      <c r="A192" s="8">
        <v>15</v>
      </c>
      <c r="B192" s="104" t="s">
        <v>242</v>
      </c>
      <c r="C192" s="35" t="s">
        <v>166</v>
      </c>
      <c r="D192" s="35" t="s">
        <v>166</v>
      </c>
      <c r="E192" s="35" t="s">
        <v>166</v>
      </c>
      <c r="F192" s="35"/>
      <c r="G192" s="35"/>
      <c r="H192" s="35"/>
      <c r="I192" s="9"/>
      <c r="J192" s="3"/>
      <c r="K192" s="3"/>
      <c r="L192" s="3"/>
      <c r="M192" s="3"/>
    </row>
    <row r="193" spans="1:13" ht="38.25">
      <c r="A193" s="8">
        <v>16</v>
      </c>
      <c r="B193" s="104" t="s">
        <v>243</v>
      </c>
      <c r="C193" s="35" t="s">
        <v>166</v>
      </c>
      <c r="D193" s="35" t="s">
        <v>166</v>
      </c>
      <c r="E193" s="35" t="s">
        <v>166</v>
      </c>
      <c r="F193" s="35"/>
      <c r="G193" s="35"/>
      <c r="H193" s="35"/>
      <c r="I193" s="9"/>
      <c r="J193" s="3"/>
      <c r="K193" s="3"/>
      <c r="L193" s="3"/>
      <c r="M193" s="3"/>
    </row>
    <row r="194" spans="1:13">
      <c r="A194" s="8"/>
      <c r="B194" s="10"/>
      <c r="C194" s="36"/>
      <c r="D194" s="36"/>
      <c r="E194" s="36"/>
      <c r="F194" s="36"/>
      <c r="G194" s="36"/>
      <c r="H194" s="36"/>
      <c r="I194" s="23" t="s">
        <v>244</v>
      </c>
      <c r="J194" s="3"/>
      <c r="K194" s="3"/>
      <c r="L194" s="3"/>
      <c r="M194" s="3"/>
    </row>
    <row r="195" spans="1:13" ht="17.25" customHeight="1">
      <c r="A195" s="3"/>
      <c r="B195" s="59" t="s">
        <v>245</v>
      </c>
      <c r="C195" s="59"/>
      <c r="D195" s="59"/>
      <c r="E195" s="59"/>
      <c r="F195" s="59"/>
      <c r="G195" s="59"/>
      <c r="H195" s="59"/>
      <c r="I195" s="59"/>
      <c r="J195" s="3"/>
      <c r="K195" s="3"/>
      <c r="L195" s="3"/>
      <c r="M195" s="3"/>
    </row>
    <row r="196" spans="1:13" ht="38.25">
      <c r="A196" s="8">
        <v>1</v>
      </c>
      <c r="B196" s="98" t="s">
        <v>246</v>
      </c>
      <c r="C196" s="35" t="s">
        <v>139</v>
      </c>
      <c r="D196" s="35" t="s">
        <v>139</v>
      </c>
      <c r="E196" s="35" t="s">
        <v>139</v>
      </c>
      <c r="F196" s="35"/>
      <c r="G196" s="35"/>
      <c r="H196" s="35"/>
      <c r="I196" s="9"/>
      <c r="J196" s="3"/>
      <c r="K196" s="3"/>
      <c r="L196" s="3"/>
      <c r="M196" s="3"/>
    </row>
    <row r="197" spans="1:13">
      <c r="A197" s="8"/>
      <c r="B197" s="10"/>
      <c r="C197" s="36"/>
      <c r="D197" s="36"/>
      <c r="E197" s="36"/>
      <c r="F197" s="36"/>
      <c r="G197" s="36"/>
      <c r="H197" s="36"/>
      <c r="I197" s="32" t="s">
        <v>247</v>
      </c>
      <c r="J197" s="3"/>
      <c r="K197" s="3"/>
      <c r="L197" s="3"/>
      <c r="M197" s="3"/>
    </row>
    <row r="198" spans="1:13" ht="17.25" customHeight="1">
      <c r="A198" s="3"/>
      <c r="B198" s="59" t="s">
        <v>248</v>
      </c>
      <c r="C198" s="59"/>
      <c r="D198" s="59"/>
      <c r="E198" s="59"/>
      <c r="F198" s="59"/>
      <c r="G198" s="59"/>
      <c r="H198" s="59"/>
      <c r="I198" s="59"/>
      <c r="J198" s="3"/>
      <c r="K198" s="3"/>
      <c r="L198" s="3"/>
      <c r="M198" s="3"/>
    </row>
    <row r="199" spans="1:13" ht="38.25">
      <c r="A199" s="8">
        <v>1</v>
      </c>
      <c r="B199" s="98" t="s">
        <v>32</v>
      </c>
      <c r="C199" s="35" t="s">
        <v>139</v>
      </c>
      <c r="D199" s="35" t="s">
        <v>139</v>
      </c>
      <c r="E199" s="35" t="s">
        <v>139</v>
      </c>
      <c r="F199" s="35"/>
      <c r="G199" s="35"/>
      <c r="H199" s="35"/>
      <c r="I199" s="9"/>
      <c r="J199" s="3"/>
      <c r="K199" s="3"/>
      <c r="L199" s="3"/>
      <c r="M199" s="3"/>
    </row>
    <row r="200" spans="1:13">
      <c r="A200" s="8"/>
      <c r="B200" s="10"/>
      <c r="C200" s="36"/>
      <c r="D200" s="36"/>
      <c r="E200" s="36"/>
      <c r="F200" s="36"/>
      <c r="G200" s="36"/>
      <c r="H200" s="36"/>
      <c r="I200" s="23" t="s">
        <v>34</v>
      </c>
      <c r="J200" s="3"/>
      <c r="K200" s="3"/>
      <c r="L200" s="3"/>
      <c r="M200" s="3"/>
    </row>
    <row r="201" spans="1:13" ht="17.25" customHeight="1">
      <c r="A201" s="3"/>
      <c r="B201" s="59" t="s">
        <v>116</v>
      </c>
      <c r="C201" s="59"/>
      <c r="D201" s="59"/>
      <c r="E201" s="59"/>
      <c r="F201" s="59"/>
      <c r="G201" s="59"/>
      <c r="H201" s="59"/>
      <c r="I201" s="59"/>
      <c r="J201" s="3"/>
      <c r="K201" s="3"/>
      <c r="L201" s="3"/>
      <c r="M201" s="3"/>
    </row>
    <row r="202" spans="1:13" ht="38.25">
      <c r="A202" s="8">
        <v>1</v>
      </c>
      <c r="B202" s="98" t="s">
        <v>249</v>
      </c>
      <c r="C202" s="35" t="s">
        <v>139</v>
      </c>
      <c r="D202" s="35" t="s">
        <v>139</v>
      </c>
      <c r="E202" s="35" t="s">
        <v>139</v>
      </c>
      <c r="F202" s="35"/>
      <c r="G202" s="35"/>
      <c r="H202" s="35"/>
      <c r="I202" s="9"/>
      <c r="J202" s="3"/>
      <c r="K202" s="3"/>
      <c r="L202" s="3"/>
      <c r="M202" s="3"/>
    </row>
    <row r="203" spans="1:13">
      <c r="A203" s="8"/>
      <c r="B203" s="10"/>
      <c r="C203" s="36"/>
      <c r="D203" s="36"/>
      <c r="E203" s="36"/>
      <c r="F203" s="36"/>
      <c r="G203" s="36"/>
      <c r="H203" s="36"/>
      <c r="I203" s="23" t="s">
        <v>118</v>
      </c>
      <c r="J203" s="3"/>
      <c r="K203" s="3"/>
      <c r="L203" s="3"/>
      <c r="M203" s="3"/>
    </row>
    <row r="204" spans="1:13" ht="51">
      <c r="A204" s="8">
        <v>2</v>
      </c>
      <c r="B204" s="27" t="s">
        <v>250</v>
      </c>
      <c r="C204" s="35" t="s">
        <v>139</v>
      </c>
      <c r="D204" s="35" t="s">
        <v>139</v>
      </c>
      <c r="E204" s="35" t="s">
        <v>176</v>
      </c>
      <c r="F204" s="17"/>
      <c r="G204" s="17"/>
      <c r="H204" s="17"/>
      <c r="I204" s="9"/>
      <c r="J204" s="3"/>
      <c r="K204" s="3"/>
      <c r="L204" s="3"/>
      <c r="M204" s="3"/>
    </row>
    <row r="205" spans="1:13" ht="38.25">
      <c r="A205" s="8">
        <v>3</v>
      </c>
      <c r="B205" s="104" t="s">
        <v>251</v>
      </c>
      <c r="C205" s="35" t="s">
        <v>139</v>
      </c>
      <c r="D205" s="35" t="s">
        <v>139</v>
      </c>
      <c r="E205" s="17" t="s">
        <v>166</v>
      </c>
      <c r="F205" s="17"/>
      <c r="G205" s="17"/>
      <c r="H205" s="17"/>
      <c r="I205" s="9"/>
      <c r="J205" s="3"/>
      <c r="K205" s="3"/>
      <c r="L205" s="3"/>
      <c r="M205" s="3"/>
    </row>
    <row r="206" spans="1:13">
      <c r="A206" s="8"/>
      <c r="B206" s="10"/>
      <c r="C206" s="36"/>
      <c r="D206" s="36"/>
      <c r="E206" s="36"/>
      <c r="F206" s="36"/>
      <c r="G206" s="36"/>
      <c r="H206" s="36"/>
      <c r="I206" s="23" t="s">
        <v>118</v>
      </c>
      <c r="J206" s="3"/>
      <c r="K206" s="3"/>
      <c r="L206" s="3"/>
      <c r="M206" s="3"/>
    </row>
    <row r="207" spans="1:13" ht="38.25">
      <c r="A207" s="8">
        <v>4</v>
      </c>
      <c r="B207" s="98" t="s">
        <v>252</v>
      </c>
      <c r="C207" s="35" t="s">
        <v>139</v>
      </c>
      <c r="D207" s="35" t="s">
        <v>139</v>
      </c>
      <c r="E207" s="17" t="s">
        <v>139</v>
      </c>
      <c r="F207" s="17"/>
      <c r="G207" s="17"/>
      <c r="H207" s="17"/>
      <c r="I207" s="9"/>
      <c r="J207" s="3"/>
      <c r="K207" s="3"/>
      <c r="L207" s="3"/>
      <c r="M207" s="3"/>
    </row>
    <row r="208" spans="1:13" ht="25.5">
      <c r="A208" s="8">
        <v>5</v>
      </c>
      <c r="B208" s="98" t="s">
        <v>253</v>
      </c>
      <c r="C208" s="35" t="s">
        <v>139</v>
      </c>
      <c r="D208" s="35" t="s">
        <v>139</v>
      </c>
      <c r="E208" s="17" t="s">
        <v>139</v>
      </c>
      <c r="F208" s="17"/>
      <c r="G208" s="17"/>
      <c r="H208" s="17"/>
      <c r="I208" s="9"/>
      <c r="J208" s="3"/>
      <c r="K208" s="3"/>
      <c r="L208" s="3"/>
      <c r="M208" s="3"/>
    </row>
    <row r="209" spans="1:13" ht="38.25">
      <c r="A209" s="8">
        <v>6</v>
      </c>
      <c r="B209" s="98" t="s">
        <v>119</v>
      </c>
      <c r="C209" s="35" t="s">
        <v>139</v>
      </c>
      <c r="D209" s="35" t="s">
        <v>139</v>
      </c>
      <c r="E209" s="35" t="s">
        <v>139</v>
      </c>
      <c r="F209" s="35"/>
      <c r="G209" s="35"/>
      <c r="H209" s="35"/>
      <c r="I209" s="9"/>
      <c r="J209" s="3"/>
      <c r="K209" s="3"/>
      <c r="L209" s="3"/>
      <c r="M209" s="3"/>
    </row>
    <row r="210" spans="1:13" ht="25.5">
      <c r="A210" s="8">
        <v>7</v>
      </c>
      <c r="B210" s="27" t="s">
        <v>254</v>
      </c>
      <c r="C210" s="35" t="s">
        <v>176</v>
      </c>
      <c r="D210" s="35" t="s">
        <v>139</v>
      </c>
      <c r="E210" s="35" t="s">
        <v>176</v>
      </c>
      <c r="F210" s="35"/>
      <c r="G210" s="35"/>
      <c r="H210" s="35"/>
      <c r="I210" s="9"/>
      <c r="J210" s="3"/>
      <c r="K210" s="3"/>
      <c r="L210" s="3"/>
      <c r="M210" s="3"/>
    </row>
    <row r="211" spans="1:13" ht="25.5">
      <c r="A211" s="8">
        <v>8</v>
      </c>
      <c r="B211" s="27" t="s">
        <v>120</v>
      </c>
      <c r="C211" s="35" t="s">
        <v>139</v>
      </c>
      <c r="D211" s="35" t="s">
        <v>139</v>
      </c>
      <c r="E211" s="17" t="s">
        <v>140</v>
      </c>
      <c r="F211" s="17"/>
      <c r="G211" s="17"/>
      <c r="H211" s="17"/>
      <c r="I211" s="9" t="s">
        <v>255</v>
      </c>
      <c r="J211" s="3"/>
      <c r="K211" s="3"/>
      <c r="L211" s="3"/>
      <c r="M211" s="3"/>
    </row>
    <row r="212" spans="1:13">
      <c r="A212" s="8"/>
      <c r="B212" s="10"/>
      <c r="C212" s="36"/>
      <c r="D212" s="36"/>
      <c r="E212" s="36"/>
      <c r="F212" s="36"/>
      <c r="G212" s="36"/>
      <c r="H212" s="36"/>
      <c r="I212" s="23" t="s">
        <v>118</v>
      </c>
      <c r="J212" s="3"/>
      <c r="K212" s="3"/>
      <c r="L212" s="3"/>
      <c r="M212" s="3"/>
    </row>
    <row r="213" spans="1:13" ht="51">
      <c r="A213" s="8">
        <v>9</v>
      </c>
      <c r="B213" s="27" t="s">
        <v>121</v>
      </c>
      <c r="C213" s="35" t="s">
        <v>139</v>
      </c>
      <c r="D213" s="35" t="s">
        <v>139</v>
      </c>
      <c r="E213" s="17" t="s">
        <v>176</v>
      </c>
      <c r="F213" s="17"/>
      <c r="G213" s="17"/>
      <c r="H213" s="17"/>
      <c r="I213" s="9"/>
      <c r="J213" s="3"/>
      <c r="K213" s="3"/>
      <c r="L213" s="3"/>
      <c r="M213" s="3"/>
    </row>
    <row r="214" spans="1:13" ht="25.5">
      <c r="A214" s="8">
        <v>10</v>
      </c>
      <c r="B214" s="98" t="s">
        <v>256</v>
      </c>
      <c r="C214" s="35" t="s">
        <v>139</v>
      </c>
      <c r="D214" s="35" t="s">
        <v>139</v>
      </c>
      <c r="E214" s="17" t="s">
        <v>139</v>
      </c>
      <c r="F214" s="17"/>
      <c r="G214" s="17"/>
      <c r="H214" s="17"/>
      <c r="I214" s="9"/>
      <c r="J214" s="3"/>
      <c r="K214" s="3"/>
      <c r="L214" s="3"/>
      <c r="M214" s="3"/>
    </row>
    <row r="215" spans="1:13">
      <c r="A215" s="8"/>
      <c r="B215" s="10"/>
      <c r="C215" s="36"/>
      <c r="D215" s="36"/>
      <c r="E215" s="36"/>
      <c r="F215" s="36"/>
      <c r="G215" s="36"/>
      <c r="H215" s="36"/>
      <c r="I215" s="23" t="s">
        <v>118</v>
      </c>
      <c r="J215" s="3"/>
      <c r="K215" s="3"/>
      <c r="L215" s="3"/>
      <c r="M215" s="3"/>
    </row>
    <row r="216" spans="1:13" ht="17.25" customHeight="1">
      <c r="A216" s="3"/>
      <c r="B216" s="59" t="s">
        <v>122</v>
      </c>
      <c r="C216" s="59"/>
      <c r="D216" s="59"/>
      <c r="E216" s="59"/>
      <c r="F216" s="59"/>
      <c r="G216" s="59"/>
      <c r="H216" s="59"/>
      <c r="I216" s="59"/>
      <c r="J216" s="3"/>
      <c r="K216" s="3"/>
      <c r="L216" s="3"/>
      <c r="M216" s="3"/>
    </row>
    <row r="217" spans="1:13" ht="37.5" customHeight="1">
      <c r="A217" s="8">
        <v>1</v>
      </c>
      <c r="B217" s="104" t="s">
        <v>257</v>
      </c>
      <c r="C217" s="35" t="s">
        <v>166</v>
      </c>
      <c r="D217" s="35" t="s">
        <v>166</v>
      </c>
      <c r="E217" s="35" t="s">
        <v>166</v>
      </c>
      <c r="F217" s="35"/>
      <c r="G217" s="35"/>
      <c r="H217" s="35"/>
      <c r="I217" s="9"/>
      <c r="J217" s="3"/>
      <c r="K217" s="3"/>
      <c r="L217" s="3"/>
      <c r="M217" s="3"/>
    </row>
    <row r="218" spans="1:13">
      <c r="A218" s="8"/>
      <c r="B218" s="10"/>
      <c r="C218" s="36"/>
      <c r="D218" s="36"/>
      <c r="E218" s="36"/>
      <c r="F218" s="36"/>
      <c r="G218" s="36"/>
      <c r="H218" s="36"/>
      <c r="I218" s="23" t="s">
        <v>258</v>
      </c>
      <c r="J218" s="3"/>
      <c r="K218" s="3"/>
      <c r="L218" s="3"/>
      <c r="M218" s="3"/>
    </row>
    <row r="219" spans="1:13" ht="39" customHeight="1">
      <c r="A219" s="8">
        <v>2</v>
      </c>
      <c r="B219" s="104" t="s">
        <v>123</v>
      </c>
      <c r="C219" s="35" t="s">
        <v>176</v>
      </c>
      <c r="D219" s="35" t="s">
        <v>166</v>
      </c>
      <c r="E219" s="35" t="s">
        <v>166</v>
      </c>
      <c r="F219" s="35"/>
      <c r="G219" s="35"/>
      <c r="H219" s="35"/>
      <c r="I219" s="9"/>
      <c r="J219" s="3"/>
      <c r="K219" s="3"/>
      <c r="L219" s="3"/>
      <c r="M219" s="3"/>
    </row>
    <row r="220" spans="1:13" ht="38.25">
      <c r="A220" s="8">
        <v>3</v>
      </c>
      <c r="B220" s="104" t="s">
        <v>259</v>
      </c>
      <c r="C220" s="35" t="s">
        <v>166</v>
      </c>
      <c r="D220" s="35" t="s">
        <v>166</v>
      </c>
      <c r="E220" s="35" t="s">
        <v>166</v>
      </c>
      <c r="F220" s="35"/>
      <c r="G220" s="35"/>
      <c r="H220" s="35"/>
      <c r="I220" s="46"/>
      <c r="J220" s="3"/>
      <c r="K220" s="3"/>
      <c r="L220" s="3"/>
      <c r="M220" s="3"/>
    </row>
    <row r="221" spans="1:13">
      <c r="A221" s="8"/>
      <c r="B221" s="10"/>
      <c r="C221" s="36"/>
      <c r="D221" s="36"/>
      <c r="E221" s="36"/>
      <c r="F221" s="36"/>
      <c r="G221" s="36"/>
      <c r="H221" s="36"/>
      <c r="I221" s="23" t="s">
        <v>260</v>
      </c>
      <c r="J221" s="3"/>
      <c r="K221" s="3"/>
      <c r="L221" s="3"/>
      <c r="M221" s="3"/>
    </row>
    <row r="222" spans="1:13" ht="38.25" customHeight="1">
      <c r="A222" s="8">
        <v>4</v>
      </c>
      <c r="B222" s="104" t="s">
        <v>261</v>
      </c>
      <c r="C222" s="35" t="s">
        <v>166</v>
      </c>
      <c r="D222" s="35" t="s">
        <v>166</v>
      </c>
      <c r="E222" s="35" t="s">
        <v>166</v>
      </c>
      <c r="F222" s="35"/>
      <c r="G222" s="35"/>
      <c r="H222" s="35"/>
      <c r="I222" s="9"/>
      <c r="J222" s="3"/>
      <c r="K222" s="3"/>
      <c r="L222" s="3"/>
      <c r="M222" s="3"/>
    </row>
    <row r="223" spans="1:13" ht="38.25">
      <c r="A223" s="8">
        <v>5</v>
      </c>
      <c r="B223" s="104" t="s">
        <v>262</v>
      </c>
      <c r="C223" s="35" t="s">
        <v>166</v>
      </c>
      <c r="D223" s="35" t="s">
        <v>166</v>
      </c>
      <c r="E223" s="35" t="s">
        <v>166</v>
      </c>
      <c r="F223" s="35"/>
      <c r="G223" s="35"/>
      <c r="H223" s="35"/>
      <c r="I223" s="9"/>
      <c r="J223" s="3"/>
      <c r="K223" s="3"/>
      <c r="L223" s="3"/>
      <c r="M223" s="3"/>
    </row>
    <row r="224" spans="1:13" ht="38.25">
      <c r="A224" s="8">
        <v>6</v>
      </c>
      <c r="B224" s="104" t="s">
        <v>263</v>
      </c>
      <c r="C224" s="35" t="s">
        <v>166</v>
      </c>
      <c r="D224" s="35" t="s">
        <v>166</v>
      </c>
      <c r="E224" s="35" t="s">
        <v>166</v>
      </c>
      <c r="F224" s="35"/>
      <c r="G224" s="35"/>
      <c r="H224" s="35"/>
      <c r="I224" s="9"/>
      <c r="J224" s="3"/>
      <c r="K224" s="3"/>
      <c r="L224" s="3"/>
      <c r="M224" s="3"/>
    </row>
    <row r="225" spans="1:13" ht="51">
      <c r="A225" s="8">
        <v>7</v>
      </c>
      <c r="B225" s="104" t="s">
        <v>264</v>
      </c>
      <c r="C225" s="35" t="s">
        <v>166</v>
      </c>
      <c r="D225" s="35" t="s">
        <v>166</v>
      </c>
      <c r="E225" s="35" t="s">
        <v>166</v>
      </c>
      <c r="F225" s="35"/>
      <c r="G225" s="35"/>
      <c r="H225" s="35"/>
      <c r="I225" s="9"/>
      <c r="J225" s="3"/>
      <c r="K225" s="3"/>
      <c r="L225" s="3"/>
      <c r="M225" s="3"/>
    </row>
    <row r="226" spans="1:13">
      <c r="A226" s="8"/>
      <c r="B226" s="113"/>
      <c r="C226" s="41"/>
      <c r="D226" s="41"/>
      <c r="E226" s="41"/>
      <c r="F226" s="41"/>
      <c r="G226" s="41"/>
      <c r="H226" s="41"/>
      <c r="I226" s="23" t="s">
        <v>265</v>
      </c>
      <c r="J226" s="3"/>
      <c r="K226" s="3"/>
      <c r="L226" s="3"/>
      <c r="M226" s="3"/>
    </row>
    <row r="227" spans="1:13" ht="37.5" customHeight="1">
      <c r="A227" s="8">
        <v>8</v>
      </c>
      <c r="B227" s="104" t="s">
        <v>266</v>
      </c>
      <c r="C227" s="35" t="s">
        <v>166</v>
      </c>
      <c r="D227" s="35" t="s">
        <v>166</v>
      </c>
      <c r="E227" s="35" t="s">
        <v>166</v>
      </c>
      <c r="F227" s="35"/>
      <c r="G227" s="35"/>
      <c r="H227" s="35"/>
      <c r="I227" s="9"/>
      <c r="J227" s="3"/>
      <c r="K227" s="3"/>
      <c r="L227" s="3"/>
      <c r="M227" s="3"/>
    </row>
    <row r="228" spans="1:13">
      <c r="A228" s="8"/>
      <c r="B228" s="10"/>
      <c r="C228" s="36"/>
      <c r="D228" s="36"/>
      <c r="E228" s="36"/>
      <c r="F228" s="36"/>
      <c r="G228" s="36"/>
      <c r="H228" s="36"/>
      <c r="I228" s="23" t="s">
        <v>265</v>
      </c>
      <c r="J228" s="3"/>
      <c r="K228" s="3"/>
      <c r="L228" s="3"/>
      <c r="M228" s="3"/>
    </row>
    <row r="229" spans="1:13" ht="17.25" customHeight="1">
      <c r="A229" s="3"/>
      <c r="B229" s="59" t="s">
        <v>125</v>
      </c>
      <c r="C229" s="59"/>
      <c r="D229" s="59"/>
      <c r="E229" s="59"/>
      <c r="F229" s="59"/>
      <c r="G229" s="59"/>
      <c r="H229" s="59"/>
      <c r="I229" s="59"/>
      <c r="J229" s="3"/>
      <c r="K229" s="3"/>
      <c r="L229" s="3"/>
      <c r="M229" s="3"/>
    </row>
    <row r="230" spans="1:13" ht="25.5">
      <c r="A230" s="8">
        <v>1</v>
      </c>
      <c r="B230" s="98" t="s">
        <v>126</v>
      </c>
      <c r="C230" s="35" t="s">
        <v>139</v>
      </c>
      <c r="D230" s="35" t="s">
        <v>139</v>
      </c>
      <c r="E230" s="35" t="s">
        <v>139</v>
      </c>
      <c r="F230" s="35"/>
      <c r="G230" s="35"/>
      <c r="H230" s="35"/>
      <c r="I230" s="9"/>
      <c r="J230" s="3"/>
      <c r="K230" s="3"/>
      <c r="L230" s="3"/>
      <c r="M230" s="3"/>
    </row>
    <row r="231" spans="1:13">
      <c r="A231" s="8"/>
      <c r="B231" s="36"/>
      <c r="C231" s="36"/>
      <c r="D231" s="36"/>
      <c r="E231" s="36"/>
      <c r="F231" s="36"/>
      <c r="G231" s="36"/>
      <c r="H231" s="36"/>
      <c r="I231" s="23" t="s">
        <v>127</v>
      </c>
      <c r="J231" s="3"/>
      <c r="K231" s="3"/>
      <c r="L231" s="3"/>
      <c r="M231" s="3"/>
    </row>
    <row r="232" spans="1:13">
      <c r="A232" s="14"/>
      <c r="B232" s="9"/>
      <c r="C232" s="42"/>
      <c r="D232" s="42"/>
      <c r="E232" s="42"/>
      <c r="F232" s="42"/>
      <c r="G232" s="42"/>
      <c r="H232" s="42"/>
      <c r="I232" s="21"/>
      <c r="J232" s="3"/>
      <c r="K232" s="3"/>
      <c r="L232" s="3"/>
      <c r="M232" s="3"/>
    </row>
    <row r="233" spans="1:13">
      <c r="B233" s="51"/>
      <c r="C233" s="5"/>
      <c r="D233" s="5"/>
      <c r="E233" s="5"/>
      <c r="F233" s="5"/>
      <c r="G233" s="5"/>
      <c r="H233" s="5"/>
      <c r="I233" s="3"/>
      <c r="J233" s="3"/>
      <c r="K233" s="3"/>
      <c r="L233" s="3"/>
      <c r="M233" s="3"/>
    </row>
    <row r="234" spans="1:13">
      <c r="B234" s="51"/>
      <c r="C234" s="5"/>
      <c r="D234" s="5"/>
      <c r="E234" s="5"/>
      <c r="F234" s="5"/>
      <c r="G234" s="5"/>
      <c r="H234" s="5"/>
      <c r="I234" s="3"/>
      <c r="J234" s="3"/>
      <c r="K234" s="3"/>
      <c r="L234" s="3"/>
      <c r="M234" s="3"/>
    </row>
    <row r="235" spans="1:13">
      <c r="B235" s="51"/>
      <c r="C235" s="5"/>
      <c r="D235" s="5"/>
      <c r="E235" s="5"/>
      <c r="F235" s="5"/>
      <c r="G235" s="5"/>
      <c r="H235" s="5"/>
      <c r="I235" s="3"/>
      <c r="J235" s="3"/>
      <c r="K235" s="3"/>
      <c r="L235" s="3"/>
      <c r="M235" s="3"/>
    </row>
    <row r="236" spans="1:13">
      <c r="B236" s="51"/>
      <c r="C236" s="5"/>
      <c r="D236" s="5"/>
      <c r="E236" s="5"/>
      <c r="F236" s="5"/>
      <c r="G236" s="5"/>
      <c r="H236" s="5"/>
      <c r="I236" s="3"/>
      <c r="J236" s="3"/>
      <c r="K236" s="3"/>
      <c r="L236" s="3"/>
      <c r="M236" s="3"/>
    </row>
    <row r="237" spans="1:13">
      <c r="B237" s="51"/>
      <c r="C237" s="5"/>
      <c r="D237" s="5"/>
      <c r="E237" s="5"/>
      <c r="F237" s="5"/>
      <c r="G237" s="5"/>
      <c r="H237" s="5"/>
      <c r="I237" s="3"/>
      <c r="J237" s="3"/>
      <c r="K237" s="3"/>
      <c r="L237" s="3"/>
      <c r="M237" s="3"/>
    </row>
    <row r="238" spans="1:13">
      <c r="B238" s="51"/>
      <c r="C238" s="5"/>
      <c r="D238" s="5"/>
      <c r="E238" s="5"/>
      <c r="F238" s="5"/>
      <c r="G238" s="5"/>
      <c r="H238" s="5"/>
      <c r="I238" s="3"/>
      <c r="J238" s="3"/>
      <c r="K238" s="3"/>
      <c r="L238" s="3"/>
      <c r="M238" s="3"/>
    </row>
    <row r="239" spans="1:13">
      <c r="B239" s="51"/>
      <c r="C239" s="5"/>
      <c r="D239" s="5"/>
      <c r="E239" s="5"/>
      <c r="F239" s="5"/>
      <c r="G239" s="5"/>
      <c r="H239" s="5"/>
      <c r="I239" s="3"/>
      <c r="J239" s="3"/>
      <c r="K239" s="3"/>
      <c r="L239" s="3"/>
      <c r="M239" s="3"/>
    </row>
    <row r="240" spans="1:13">
      <c r="B240" s="51"/>
      <c r="C240" s="5"/>
      <c r="D240" s="5"/>
      <c r="E240" s="5"/>
      <c r="F240" s="5"/>
      <c r="G240" s="5"/>
      <c r="H240" s="5"/>
      <c r="I240" s="3"/>
      <c r="J240" s="3"/>
      <c r="K240" s="3"/>
      <c r="L240" s="3"/>
      <c r="M240" s="3"/>
    </row>
    <row r="241" spans="2:13">
      <c r="B241" s="51"/>
      <c r="C241" s="5"/>
      <c r="D241" s="5"/>
      <c r="E241" s="5"/>
      <c r="F241" s="5"/>
      <c r="G241" s="5"/>
      <c r="H241" s="5"/>
      <c r="I241" s="3"/>
      <c r="J241" s="3"/>
      <c r="K241" s="3"/>
      <c r="L241" s="3"/>
      <c r="M241" s="3"/>
    </row>
    <row r="242" spans="2:13">
      <c r="B242" s="51"/>
      <c r="C242" s="5"/>
      <c r="D242" s="5"/>
      <c r="E242" s="5"/>
      <c r="F242" s="5"/>
      <c r="G242" s="5"/>
      <c r="H242" s="5"/>
      <c r="I242" s="3"/>
      <c r="J242" s="3"/>
      <c r="K242" s="3"/>
      <c r="L242" s="3"/>
      <c r="M242" s="3"/>
    </row>
    <row r="243" spans="2:13">
      <c r="B243" s="51"/>
      <c r="C243" s="5"/>
      <c r="D243" s="5"/>
      <c r="E243" s="5"/>
      <c r="F243" s="5"/>
      <c r="G243" s="5"/>
      <c r="H243" s="5"/>
      <c r="I243" s="3"/>
      <c r="J243" s="3"/>
      <c r="K243" s="3"/>
      <c r="L243" s="3"/>
      <c r="M243" s="3"/>
    </row>
    <row r="244" spans="2:13">
      <c r="B244" s="51"/>
      <c r="C244" s="5"/>
      <c r="D244" s="5"/>
      <c r="E244" s="5"/>
      <c r="F244" s="5"/>
      <c r="G244" s="5"/>
      <c r="H244" s="5"/>
      <c r="I244" s="3"/>
      <c r="J244" s="3"/>
      <c r="K244" s="3"/>
      <c r="L244" s="3"/>
      <c r="M244" s="3"/>
    </row>
    <row r="245" spans="2:13">
      <c r="B245" s="51"/>
      <c r="C245" s="5"/>
      <c r="D245" s="5"/>
      <c r="E245" s="5"/>
      <c r="F245" s="5"/>
      <c r="G245" s="5"/>
      <c r="H245" s="5"/>
      <c r="I245" s="3"/>
      <c r="J245" s="3"/>
      <c r="K245" s="3"/>
      <c r="L245" s="3"/>
      <c r="M245" s="3"/>
    </row>
    <row r="246" spans="2:13">
      <c r="B246" s="51"/>
      <c r="C246" s="5"/>
      <c r="D246" s="5"/>
      <c r="E246" s="5"/>
      <c r="F246" s="5"/>
      <c r="G246" s="5"/>
      <c r="H246" s="5"/>
      <c r="I246" s="3"/>
      <c r="J246" s="3"/>
      <c r="K246" s="3"/>
      <c r="L246" s="3"/>
      <c r="M246" s="3"/>
    </row>
    <row r="247" spans="2:13">
      <c r="B247" s="51"/>
      <c r="C247" s="5"/>
      <c r="D247" s="5"/>
      <c r="E247" s="5"/>
      <c r="F247" s="5"/>
      <c r="G247" s="5"/>
      <c r="H247" s="5"/>
      <c r="I247" s="3"/>
      <c r="J247" s="3"/>
      <c r="K247" s="3"/>
      <c r="L247" s="3"/>
      <c r="M247" s="3"/>
    </row>
    <row r="248" spans="2:13">
      <c r="B248" s="51"/>
      <c r="C248" s="5"/>
      <c r="D248" s="5"/>
      <c r="E248" s="5"/>
      <c r="F248" s="5"/>
      <c r="G248" s="5"/>
      <c r="H248" s="5"/>
      <c r="I248" s="3"/>
      <c r="J248" s="3"/>
      <c r="K248" s="3"/>
      <c r="L248" s="3"/>
      <c r="M248" s="3"/>
    </row>
    <row r="249" spans="2:13">
      <c r="B249" s="51"/>
      <c r="C249" s="5"/>
      <c r="D249" s="5"/>
      <c r="E249" s="5"/>
      <c r="F249" s="5"/>
      <c r="G249" s="5"/>
      <c r="H249" s="5"/>
      <c r="I249" s="3"/>
      <c r="J249" s="3"/>
      <c r="K249" s="3"/>
      <c r="L249" s="3"/>
      <c r="M249" s="3"/>
    </row>
    <row r="250" spans="2:13">
      <c r="B250" s="51"/>
      <c r="C250" s="5"/>
      <c r="D250" s="5"/>
      <c r="E250" s="5"/>
      <c r="F250" s="5"/>
      <c r="G250" s="5"/>
      <c r="H250" s="5"/>
      <c r="I250" s="3"/>
      <c r="J250" s="3"/>
      <c r="K250" s="3"/>
      <c r="L250" s="3"/>
      <c r="M250" s="3"/>
    </row>
    <row r="251" spans="2:13">
      <c r="B251" s="51"/>
      <c r="C251" s="5"/>
      <c r="D251" s="5"/>
      <c r="E251" s="5"/>
      <c r="F251" s="5"/>
      <c r="G251" s="5"/>
      <c r="H251" s="5"/>
      <c r="I251" s="3"/>
      <c r="J251" s="3"/>
      <c r="K251" s="3"/>
      <c r="L251" s="3"/>
      <c r="M251" s="3"/>
    </row>
    <row r="252" spans="2:13">
      <c r="B252" s="51"/>
      <c r="C252" s="5"/>
      <c r="D252" s="5"/>
      <c r="E252" s="5"/>
      <c r="F252" s="5"/>
      <c r="G252" s="5"/>
      <c r="H252" s="5"/>
      <c r="I252" s="3"/>
      <c r="J252" s="3"/>
      <c r="K252" s="3"/>
      <c r="L252" s="3"/>
      <c r="M252" s="3"/>
    </row>
    <row r="253" spans="2:13">
      <c r="B253" s="51"/>
      <c r="C253" s="5"/>
      <c r="D253" s="5"/>
      <c r="E253" s="5"/>
      <c r="F253" s="5"/>
      <c r="G253" s="5"/>
      <c r="H253" s="5"/>
      <c r="I253" s="3"/>
      <c r="J253" s="3"/>
      <c r="K253" s="3"/>
      <c r="L253" s="3"/>
      <c r="M253" s="3"/>
    </row>
    <row r="254" spans="2:13">
      <c r="B254" s="51"/>
      <c r="C254" s="5"/>
      <c r="D254" s="5"/>
      <c r="E254" s="5"/>
      <c r="F254" s="5"/>
      <c r="G254" s="5"/>
      <c r="H254" s="5"/>
      <c r="I254" s="3"/>
      <c r="J254" s="3"/>
      <c r="K254" s="3"/>
      <c r="L254" s="3"/>
      <c r="M254" s="3"/>
    </row>
    <row r="255" spans="2:13">
      <c r="B255" s="51"/>
      <c r="C255" s="5"/>
      <c r="D255" s="5"/>
      <c r="E255" s="5"/>
      <c r="F255" s="5"/>
      <c r="G255" s="5"/>
      <c r="H255" s="5"/>
      <c r="I255" s="3"/>
      <c r="J255" s="3"/>
      <c r="K255" s="3"/>
      <c r="L255" s="3"/>
      <c r="M255" s="3"/>
    </row>
    <row r="256" spans="2:13">
      <c r="B256" s="51"/>
      <c r="C256" s="5"/>
      <c r="D256" s="5"/>
      <c r="E256" s="5"/>
      <c r="F256" s="5"/>
      <c r="G256" s="5"/>
      <c r="H256" s="5"/>
      <c r="I256" s="3"/>
      <c r="J256" s="3"/>
      <c r="K256" s="3"/>
      <c r="L256" s="3"/>
      <c r="M256" s="3"/>
    </row>
    <row r="257" spans="2:13">
      <c r="B257" s="51"/>
      <c r="C257" s="5"/>
      <c r="D257" s="5"/>
      <c r="E257" s="5"/>
      <c r="F257" s="5"/>
      <c r="G257" s="5"/>
      <c r="H257" s="5"/>
      <c r="I257" s="3"/>
      <c r="J257" s="3"/>
      <c r="K257" s="3"/>
      <c r="L257" s="3"/>
      <c r="M257" s="3"/>
    </row>
    <row r="258" spans="2:13">
      <c r="B258" s="51"/>
      <c r="C258" s="5"/>
      <c r="D258" s="5"/>
      <c r="E258" s="5"/>
      <c r="F258" s="5"/>
      <c r="G258" s="5"/>
      <c r="H258" s="5"/>
      <c r="I258" s="3"/>
      <c r="J258" s="3"/>
      <c r="K258" s="3"/>
      <c r="L258" s="3"/>
      <c r="M258" s="3"/>
    </row>
    <row r="259" spans="2:13">
      <c r="B259" s="51"/>
      <c r="C259" s="5"/>
      <c r="D259" s="5"/>
      <c r="E259" s="5"/>
      <c r="F259" s="5"/>
      <c r="G259" s="5"/>
      <c r="H259" s="5"/>
      <c r="I259" s="3"/>
      <c r="J259" s="3"/>
      <c r="K259" s="3"/>
      <c r="L259" s="3"/>
      <c r="M259" s="3"/>
    </row>
    <row r="260" spans="2:13">
      <c r="B260" s="51"/>
      <c r="C260" s="5"/>
      <c r="D260" s="5"/>
      <c r="E260" s="5"/>
      <c r="F260" s="5"/>
      <c r="G260" s="5"/>
      <c r="H260" s="5"/>
      <c r="I260" s="3"/>
      <c r="J260" s="3"/>
      <c r="K260" s="3"/>
      <c r="L260" s="3"/>
      <c r="M260" s="3"/>
    </row>
    <row r="261" spans="2:13">
      <c r="B261" s="51"/>
      <c r="C261" s="5"/>
      <c r="D261" s="5"/>
      <c r="E261" s="5"/>
      <c r="F261" s="5"/>
      <c r="G261" s="5"/>
      <c r="H261" s="5"/>
      <c r="I261" s="3"/>
      <c r="J261" s="3"/>
      <c r="K261" s="3"/>
      <c r="L261" s="3"/>
      <c r="M261" s="3"/>
    </row>
    <row r="262" spans="2:13">
      <c r="B262" s="51"/>
      <c r="C262" s="5"/>
      <c r="D262" s="5"/>
      <c r="E262" s="5"/>
      <c r="F262" s="5"/>
      <c r="G262" s="5"/>
      <c r="H262" s="5"/>
      <c r="I262" s="3"/>
      <c r="J262" s="3"/>
      <c r="K262" s="3"/>
      <c r="L262" s="3"/>
      <c r="M262" s="3"/>
    </row>
    <row r="263" spans="2:13">
      <c r="B263" s="51"/>
      <c r="C263" s="5"/>
      <c r="D263" s="5"/>
      <c r="E263" s="5"/>
      <c r="F263" s="5"/>
      <c r="G263" s="5"/>
      <c r="H263" s="5"/>
      <c r="I263" s="3"/>
      <c r="J263" s="3"/>
      <c r="K263" s="3"/>
      <c r="L263" s="3"/>
      <c r="M263" s="3"/>
    </row>
    <row r="264" spans="2:13">
      <c r="B264" s="51"/>
      <c r="C264" s="5"/>
      <c r="D264" s="5"/>
      <c r="E264" s="5"/>
      <c r="F264" s="5"/>
      <c r="G264" s="5"/>
      <c r="H264" s="5"/>
      <c r="I264" s="3"/>
      <c r="J264" s="3"/>
      <c r="K264" s="3"/>
      <c r="L264" s="3"/>
      <c r="M264" s="3"/>
    </row>
    <row r="265" spans="2:13">
      <c r="B265" s="51"/>
      <c r="C265" s="5"/>
      <c r="D265" s="5"/>
      <c r="E265" s="5"/>
      <c r="F265" s="5"/>
      <c r="G265" s="5"/>
      <c r="H265" s="5"/>
      <c r="I265" s="3"/>
      <c r="J265" s="3"/>
      <c r="K265" s="3"/>
      <c r="L265" s="3"/>
      <c r="M265" s="3"/>
    </row>
    <row r="266" spans="2:13">
      <c r="B266" s="51"/>
      <c r="C266" s="5"/>
      <c r="D266" s="5"/>
      <c r="E266" s="5"/>
      <c r="F266" s="5"/>
      <c r="G266" s="5"/>
      <c r="H266" s="5"/>
      <c r="I266" s="3"/>
      <c r="J266" s="3"/>
      <c r="K266" s="3"/>
      <c r="L266" s="3"/>
      <c r="M266" s="3"/>
    </row>
    <row r="267" spans="2:13">
      <c r="B267" s="51"/>
      <c r="C267" s="5"/>
      <c r="D267" s="5"/>
      <c r="E267" s="5"/>
      <c r="F267" s="5"/>
      <c r="G267" s="5"/>
      <c r="H267" s="5"/>
      <c r="I267" s="3"/>
      <c r="J267" s="3"/>
      <c r="K267" s="3"/>
      <c r="L267" s="3"/>
      <c r="M267" s="3"/>
    </row>
    <row r="268" spans="2:13">
      <c r="B268" s="51"/>
      <c r="C268" s="5"/>
      <c r="D268" s="5"/>
      <c r="E268" s="5"/>
      <c r="F268" s="5"/>
      <c r="G268" s="5"/>
      <c r="H268" s="5"/>
      <c r="I268" s="3"/>
      <c r="J268" s="3"/>
      <c r="K268" s="3"/>
      <c r="L268" s="3"/>
      <c r="M268" s="3"/>
    </row>
    <row r="269" spans="2:13">
      <c r="B269" s="51"/>
      <c r="C269" s="5"/>
      <c r="D269" s="5"/>
      <c r="E269" s="5"/>
      <c r="F269" s="5"/>
      <c r="G269" s="5"/>
      <c r="H269" s="5"/>
      <c r="I269" s="3"/>
      <c r="J269" s="3"/>
      <c r="K269" s="3"/>
      <c r="L269" s="3"/>
      <c r="M269" s="3"/>
    </row>
    <row r="270" spans="2:13">
      <c r="B270" s="51"/>
      <c r="C270" s="5"/>
      <c r="D270" s="5"/>
      <c r="E270" s="5"/>
      <c r="F270" s="5"/>
      <c r="G270" s="5"/>
      <c r="H270" s="5"/>
      <c r="I270" s="3"/>
      <c r="J270" s="3"/>
      <c r="K270" s="3"/>
      <c r="L270" s="3"/>
      <c r="M270" s="3"/>
    </row>
    <row r="271" spans="2:13">
      <c r="B271" s="51"/>
      <c r="C271" s="5"/>
      <c r="D271" s="5"/>
      <c r="E271" s="5"/>
      <c r="F271" s="5"/>
      <c r="G271" s="5"/>
      <c r="H271" s="5"/>
      <c r="I271" s="3"/>
      <c r="J271" s="3"/>
      <c r="K271" s="3"/>
      <c r="L271" s="3"/>
      <c r="M271" s="3"/>
    </row>
    <row r="272" spans="2:13">
      <c r="B272" s="51"/>
      <c r="C272" s="5"/>
      <c r="D272" s="5"/>
      <c r="E272" s="5"/>
      <c r="F272" s="5"/>
      <c r="G272" s="5"/>
      <c r="H272" s="5"/>
      <c r="I272" s="3"/>
      <c r="J272" s="3"/>
      <c r="K272" s="3"/>
      <c r="L272" s="3"/>
      <c r="M272" s="3"/>
    </row>
    <row r="273" spans="2:13">
      <c r="B273" s="51"/>
      <c r="C273" s="5"/>
      <c r="D273" s="5"/>
      <c r="E273" s="5"/>
      <c r="F273" s="5"/>
      <c r="G273" s="5"/>
      <c r="H273" s="5"/>
      <c r="I273" s="3"/>
      <c r="J273" s="3"/>
      <c r="K273" s="3"/>
      <c r="L273" s="3"/>
      <c r="M273" s="3"/>
    </row>
    <row r="274" spans="2:13">
      <c r="B274" s="51"/>
      <c r="C274" s="5"/>
      <c r="D274" s="5"/>
      <c r="E274" s="5"/>
      <c r="F274" s="5"/>
      <c r="G274" s="5"/>
      <c r="H274" s="5"/>
      <c r="I274" s="3"/>
      <c r="J274" s="3"/>
      <c r="K274" s="3"/>
      <c r="L274" s="3"/>
      <c r="M274" s="3"/>
    </row>
    <row r="275" spans="2:13">
      <c r="B275" s="51"/>
      <c r="C275" s="5"/>
      <c r="D275" s="5"/>
      <c r="E275" s="5"/>
      <c r="F275" s="5"/>
      <c r="G275" s="5"/>
      <c r="H275" s="5"/>
      <c r="I275" s="3"/>
      <c r="J275" s="3"/>
      <c r="K275" s="3"/>
      <c r="L275" s="3"/>
      <c r="M275" s="3"/>
    </row>
    <row r="276" spans="2:13">
      <c r="B276" s="51"/>
      <c r="C276" s="5"/>
      <c r="D276" s="5"/>
      <c r="E276" s="5"/>
      <c r="F276" s="5"/>
      <c r="G276" s="5"/>
      <c r="H276" s="5"/>
      <c r="I276" s="3"/>
      <c r="J276" s="3"/>
      <c r="K276" s="3"/>
      <c r="L276" s="3"/>
      <c r="M276" s="3"/>
    </row>
    <row r="277" spans="2:13">
      <c r="B277" s="51"/>
      <c r="C277" s="5"/>
      <c r="D277" s="5"/>
      <c r="E277" s="5"/>
      <c r="F277" s="5"/>
      <c r="G277" s="5"/>
      <c r="H277" s="5"/>
      <c r="I277" s="3"/>
      <c r="J277" s="3"/>
      <c r="K277" s="3"/>
      <c r="L277" s="3"/>
      <c r="M277" s="3"/>
    </row>
    <row r="278" spans="2:13">
      <c r="B278" s="51"/>
      <c r="C278" s="5"/>
      <c r="D278" s="5"/>
      <c r="E278" s="5"/>
      <c r="F278" s="5"/>
      <c r="G278" s="5"/>
      <c r="H278" s="5"/>
      <c r="I278" s="3"/>
      <c r="J278" s="3"/>
      <c r="K278" s="3"/>
      <c r="L278" s="3"/>
      <c r="M278" s="3"/>
    </row>
    <row r="279" spans="2:13">
      <c r="B279" s="51"/>
      <c r="C279" s="5"/>
      <c r="D279" s="5"/>
      <c r="E279" s="5"/>
      <c r="F279" s="5"/>
      <c r="G279" s="5"/>
      <c r="H279" s="5"/>
      <c r="I279" s="3"/>
      <c r="J279" s="3"/>
      <c r="K279" s="3"/>
      <c r="L279" s="3"/>
      <c r="M279" s="3"/>
    </row>
    <row r="280" spans="2:13">
      <c r="B280" s="51"/>
      <c r="C280" s="5"/>
      <c r="D280" s="5"/>
      <c r="E280" s="5"/>
      <c r="F280" s="5"/>
      <c r="G280" s="5"/>
      <c r="H280" s="5"/>
      <c r="I280" s="3"/>
      <c r="J280" s="3"/>
      <c r="K280" s="3"/>
      <c r="L280" s="3"/>
      <c r="M280" s="3"/>
    </row>
    <row r="281" spans="2:13">
      <c r="B281" s="51"/>
      <c r="C281" s="5"/>
      <c r="D281" s="5"/>
      <c r="E281" s="5"/>
      <c r="F281" s="5"/>
      <c r="G281" s="5"/>
      <c r="H281" s="5"/>
      <c r="I281" s="3"/>
      <c r="J281" s="3"/>
      <c r="K281" s="3"/>
      <c r="L281" s="3"/>
      <c r="M281" s="3"/>
    </row>
    <row r="282" spans="2:13">
      <c r="B282" s="51"/>
      <c r="C282" s="5"/>
      <c r="D282" s="5"/>
      <c r="E282" s="5"/>
      <c r="F282" s="5"/>
      <c r="G282" s="5"/>
      <c r="H282" s="5"/>
      <c r="I282" s="3"/>
      <c r="J282" s="3"/>
      <c r="K282" s="3"/>
      <c r="L282" s="3"/>
      <c r="M282" s="3"/>
    </row>
    <row r="283" spans="2:13">
      <c r="B283" s="51"/>
      <c r="C283" s="5"/>
      <c r="D283" s="5"/>
      <c r="E283" s="5"/>
      <c r="F283" s="5"/>
      <c r="G283" s="5"/>
      <c r="H283" s="5"/>
      <c r="I283" s="3"/>
      <c r="J283" s="3"/>
      <c r="K283" s="3"/>
      <c r="L283" s="3"/>
      <c r="M283" s="3"/>
    </row>
    <row r="284" spans="2:13">
      <c r="B284" s="51"/>
      <c r="C284" s="5"/>
      <c r="D284" s="5"/>
      <c r="E284" s="5"/>
      <c r="F284" s="5"/>
      <c r="G284" s="5"/>
      <c r="H284" s="5"/>
      <c r="I284" s="3"/>
      <c r="J284" s="3"/>
      <c r="K284" s="3"/>
      <c r="L284" s="3"/>
      <c r="M284" s="3"/>
    </row>
    <row r="285" spans="2:13">
      <c r="B285" s="51"/>
      <c r="C285" s="5"/>
      <c r="D285" s="5"/>
      <c r="E285" s="5"/>
      <c r="F285" s="5"/>
      <c r="G285" s="5"/>
      <c r="H285" s="5"/>
      <c r="I285" s="3"/>
      <c r="J285" s="3"/>
      <c r="K285" s="3"/>
      <c r="L285" s="3"/>
      <c r="M285" s="3"/>
    </row>
    <row r="286" spans="2:13">
      <c r="B286" s="51"/>
      <c r="C286" s="5"/>
      <c r="D286" s="5"/>
      <c r="E286" s="5"/>
      <c r="F286" s="5"/>
      <c r="G286" s="5"/>
      <c r="H286" s="5"/>
      <c r="I286" s="3"/>
      <c r="J286" s="3"/>
      <c r="K286" s="3"/>
      <c r="L286" s="3"/>
      <c r="M286" s="3"/>
    </row>
    <row r="287" spans="2:13">
      <c r="B287" s="51"/>
      <c r="C287" s="5"/>
      <c r="D287" s="5"/>
      <c r="E287" s="5"/>
      <c r="F287" s="5"/>
      <c r="G287" s="5"/>
      <c r="H287" s="5"/>
      <c r="I287" s="3"/>
      <c r="J287" s="3"/>
      <c r="K287" s="3"/>
      <c r="L287" s="3"/>
      <c r="M287" s="3"/>
    </row>
    <row r="288" spans="2:13">
      <c r="B288" s="51"/>
      <c r="C288" s="5"/>
      <c r="D288" s="5"/>
      <c r="E288" s="5"/>
      <c r="F288" s="5"/>
      <c r="G288" s="5"/>
      <c r="H288" s="5"/>
      <c r="I288" s="3"/>
      <c r="J288" s="3"/>
      <c r="K288" s="3"/>
      <c r="L288" s="3"/>
      <c r="M288" s="3"/>
    </row>
    <row r="289" spans="2:13">
      <c r="B289" s="51"/>
      <c r="C289" s="5"/>
      <c r="D289" s="5"/>
      <c r="E289" s="5"/>
      <c r="F289" s="5"/>
      <c r="G289" s="5"/>
      <c r="H289" s="5"/>
      <c r="I289" s="3"/>
      <c r="J289" s="3"/>
      <c r="K289" s="3"/>
      <c r="L289" s="3"/>
      <c r="M289" s="3"/>
    </row>
    <row r="290" spans="2:13">
      <c r="B290" s="51"/>
      <c r="C290" s="5"/>
      <c r="D290" s="5"/>
      <c r="E290" s="5"/>
      <c r="F290" s="5"/>
      <c r="G290" s="5"/>
      <c r="H290" s="5"/>
      <c r="I290" s="3"/>
      <c r="J290" s="3"/>
      <c r="K290" s="3"/>
      <c r="L290" s="3"/>
      <c r="M290" s="3"/>
    </row>
    <row r="291" spans="2:13">
      <c r="B291" s="51"/>
      <c r="C291" s="5"/>
      <c r="D291" s="5"/>
      <c r="E291" s="5"/>
      <c r="F291" s="5"/>
      <c r="G291" s="5"/>
      <c r="H291" s="5"/>
      <c r="I291" s="3"/>
      <c r="J291" s="3"/>
      <c r="K291" s="3"/>
      <c r="L291" s="3"/>
      <c r="M291" s="3"/>
    </row>
    <row r="292" spans="2:13">
      <c r="B292" s="51"/>
      <c r="C292" s="5"/>
      <c r="D292" s="5"/>
      <c r="E292" s="5"/>
      <c r="F292" s="5"/>
      <c r="G292" s="5"/>
      <c r="H292" s="5"/>
      <c r="I292" s="3"/>
      <c r="J292" s="3"/>
      <c r="K292" s="3"/>
      <c r="L292" s="3"/>
      <c r="M292" s="3"/>
    </row>
    <row r="293" spans="2:13">
      <c r="B293" s="51"/>
      <c r="C293" s="5"/>
      <c r="D293" s="5"/>
      <c r="E293" s="5"/>
      <c r="F293" s="5"/>
      <c r="G293" s="5"/>
      <c r="H293" s="5"/>
      <c r="I293" s="3"/>
      <c r="J293" s="3"/>
      <c r="K293" s="3"/>
      <c r="L293" s="3"/>
      <c r="M293" s="3"/>
    </row>
    <row r="294" spans="2:13">
      <c r="B294" s="51"/>
      <c r="C294" s="5"/>
      <c r="D294" s="5"/>
      <c r="E294" s="5"/>
      <c r="F294" s="5"/>
      <c r="G294" s="5"/>
      <c r="H294" s="5"/>
      <c r="I294" s="3"/>
      <c r="J294" s="3"/>
      <c r="K294" s="3"/>
      <c r="L294" s="3"/>
      <c r="M294" s="3"/>
    </row>
    <row r="295" spans="2:13">
      <c r="B295" s="51"/>
      <c r="C295" s="5"/>
      <c r="D295" s="5"/>
      <c r="E295" s="5"/>
      <c r="F295" s="5"/>
      <c r="G295" s="5"/>
      <c r="H295" s="5"/>
      <c r="I295" s="3"/>
      <c r="J295" s="3"/>
      <c r="K295" s="3"/>
      <c r="L295" s="3"/>
      <c r="M295" s="3"/>
    </row>
    <row r="296" spans="2:13">
      <c r="B296" s="51"/>
      <c r="C296" s="5"/>
      <c r="D296" s="5"/>
      <c r="E296" s="5"/>
      <c r="F296" s="5"/>
      <c r="G296" s="5"/>
      <c r="H296" s="5"/>
      <c r="I296" s="3"/>
      <c r="J296" s="3"/>
      <c r="K296" s="3"/>
      <c r="L296" s="3"/>
      <c r="M296" s="3"/>
    </row>
    <row r="297" spans="2:13">
      <c r="B297" s="51"/>
      <c r="C297" s="5"/>
      <c r="D297" s="5"/>
      <c r="E297" s="5"/>
      <c r="F297" s="5"/>
      <c r="G297" s="5"/>
      <c r="H297" s="5"/>
      <c r="I297" s="3"/>
      <c r="J297" s="3"/>
      <c r="K297" s="3"/>
      <c r="L297" s="3"/>
      <c r="M297" s="3"/>
    </row>
    <row r="298" spans="2:13">
      <c r="B298" s="51"/>
      <c r="C298" s="5"/>
      <c r="D298" s="5"/>
      <c r="E298" s="5"/>
      <c r="F298" s="5"/>
      <c r="G298" s="5"/>
      <c r="H298" s="5"/>
      <c r="I298" s="3"/>
      <c r="J298" s="3"/>
      <c r="K298" s="3"/>
      <c r="L298" s="3"/>
      <c r="M298" s="3"/>
    </row>
    <row r="299" spans="2:13">
      <c r="B299" s="51"/>
      <c r="C299" s="5"/>
      <c r="D299" s="5"/>
      <c r="E299" s="5"/>
      <c r="F299" s="5"/>
      <c r="G299" s="5"/>
      <c r="H299" s="5"/>
      <c r="I299" s="3"/>
      <c r="J299" s="3"/>
      <c r="K299" s="3"/>
      <c r="L299" s="3"/>
      <c r="M299" s="3"/>
    </row>
    <row r="300" spans="2:13">
      <c r="B300" s="51"/>
      <c r="C300" s="5"/>
      <c r="D300" s="5"/>
      <c r="E300" s="5"/>
      <c r="F300" s="5"/>
      <c r="G300" s="5"/>
      <c r="H300" s="5"/>
      <c r="I300" s="3"/>
      <c r="J300" s="3"/>
      <c r="K300" s="3"/>
      <c r="L300" s="3"/>
      <c r="M300" s="3"/>
    </row>
    <row r="301" spans="2:13">
      <c r="B301" s="51"/>
      <c r="C301" s="5"/>
      <c r="D301" s="5"/>
      <c r="E301" s="5"/>
      <c r="F301" s="5"/>
      <c r="G301" s="5"/>
      <c r="H301" s="5"/>
      <c r="I301" s="3"/>
      <c r="J301" s="3"/>
      <c r="K301" s="3"/>
      <c r="L301" s="3"/>
      <c r="M301" s="3"/>
    </row>
    <row r="302" spans="2:13">
      <c r="B302" s="51"/>
      <c r="C302" s="5"/>
      <c r="D302" s="5"/>
      <c r="E302" s="5"/>
      <c r="F302" s="5"/>
      <c r="G302" s="5"/>
      <c r="H302" s="5"/>
      <c r="I302" s="3"/>
      <c r="J302" s="3"/>
      <c r="K302" s="3"/>
      <c r="L302" s="3"/>
      <c r="M302" s="3"/>
    </row>
    <row r="303" spans="2:13">
      <c r="B303" s="51"/>
      <c r="C303" s="5"/>
      <c r="D303" s="5"/>
      <c r="E303" s="5"/>
      <c r="F303" s="5"/>
      <c r="G303" s="5"/>
      <c r="H303" s="5"/>
      <c r="I303" s="3"/>
      <c r="J303" s="3"/>
      <c r="K303" s="3"/>
      <c r="L303" s="3"/>
      <c r="M303" s="3"/>
    </row>
    <row r="304" spans="2:13">
      <c r="B304" s="51"/>
      <c r="C304" s="5"/>
      <c r="D304" s="5"/>
      <c r="E304" s="5"/>
      <c r="F304" s="5"/>
      <c r="G304" s="5"/>
      <c r="H304" s="5"/>
      <c r="I304" s="3"/>
      <c r="J304" s="3"/>
      <c r="K304" s="3"/>
      <c r="L304" s="3"/>
      <c r="M304" s="3"/>
    </row>
    <row r="305" spans="2:13">
      <c r="B305" s="51"/>
      <c r="C305" s="5"/>
      <c r="D305" s="5"/>
      <c r="E305" s="5"/>
      <c r="F305" s="5"/>
      <c r="G305" s="5"/>
      <c r="H305" s="5"/>
      <c r="I305" s="3"/>
      <c r="J305" s="3"/>
      <c r="K305" s="3"/>
      <c r="L305" s="3"/>
      <c r="M305" s="3"/>
    </row>
    <row r="306" spans="2:13">
      <c r="B306" s="51"/>
      <c r="C306" s="5"/>
      <c r="D306" s="5"/>
      <c r="E306" s="5"/>
      <c r="F306" s="5"/>
      <c r="G306" s="5"/>
      <c r="H306" s="5"/>
      <c r="I306" s="3"/>
      <c r="J306" s="3"/>
      <c r="K306" s="3"/>
      <c r="L306" s="3"/>
      <c r="M306" s="3"/>
    </row>
    <row r="307" spans="2:13">
      <c r="B307" s="51"/>
      <c r="C307" s="5"/>
      <c r="D307" s="5"/>
      <c r="E307" s="5"/>
      <c r="F307" s="5"/>
      <c r="G307" s="5"/>
      <c r="H307" s="5"/>
      <c r="I307" s="3"/>
      <c r="J307" s="3"/>
      <c r="K307" s="3"/>
      <c r="L307" s="3"/>
      <c r="M307" s="3"/>
    </row>
    <row r="308" spans="2:13">
      <c r="B308" s="51"/>
      <c r="C308" s="5"/>
      <c r="D308" s="5"/>
      <c r="E308" s="5"/>
      <c r="F308" s="5"/>
      <c r="G308" s="5"/>
      <c r="H308" s="5"/>
      <c r="I308" s="3"/>
      <c r="J308" s="3"/>
      <c r="K308" s="3"/>
      <c r="L308" s="3"/>
      <c r="M308" s="3"/>
    </row>
    <row r="309" spans="2:13">
      <c r="B309" s="51"/>
      <c r="C309" s="5"/>
      <c r="D309" s="5"/>
      <c r="E309" s="5"/>
      <c r="F309" s="5"/>
      <c r="G309" s="5"/>
      <c r="H309" s="5"/>
      <c r="I309" s="3"/>
      <c r="J309" s="3"/>
      <c r="K309" s="3"/>
      <c r="L309" s="3"/>
      <c r="M309" s="3"/>
    </row>
    <row r="310" spans="2:13">
      <c r="B310" s="51"/>
      <c r="C310" s="5"/>
      <c r="D310" s="5"/>
      <c r="E310" s="5"/>
      <c r="F310" s="5"/>
      <c r="G310" s="5"/>
      <c r="H310" s="5"/>
      <c r="I310" s="3"/>
      <c r="J310" s="3"/>
      <c r="K310" s="3"/>
      <c r="L310" s="3"/>
      <c r="M310" s="3"/>
    </row>
    <row r="311" spans="2:13">
      <c r="B311" s="51"/>
      <c r="C311" s="5"/>
      <c r="D311" s="5"/>
      <c r="E311" s="5"/>
      <c r="F311" s="5"/>
      <c r="G311" s="5"/>
      <c r="H311" s="5"/>
      <c r="I311" s="3"/>
      <c r="J311" s="3"/>
      <c r="K311" s="3"/>
      <c r="L311" s="3"/>
      <c r="M311" s="3"/>
    </row>
    <row r="312" spans="2:13">
      <c r="B312" s="51"/>
      <c r="C312" s="5"/>
      <c r="D312" s="5"/>
      <c r="E312" s="5"/>
      <c r="F312" s="5"/>
      <c r="G312" s="5"/>
      <c r="H312" s="5"/>
      <c r="I312" s="3"/>
      <c r="J312" s="3"/>
      <c r="K312" s="3"/>
      <c r="L312" s="3"/>
      <c r="M312" s="3"/>
    </row>
    <row r="313" spans="2:13">
      <c r="B313" s="51"/>
      <c r="C313" s="5"/>
      <c r="D313" s="5"/>
      <c r="E313" s="5"/>
      <c r="F313" s="5"/>
      <c r="G313" s="5"/>
      <c r="H313" s="5"/>
      <c r="I313" s="3"/>
      <c r="J313" s="3"/>
      <c r="K313" s="3"/>
      <c r="L313" s="3"/>
      <c r="M313" s="3"/>
    </row>
    <row r="314" spans="2:13">
      <c r="B314" s="51"/>
      <c r="C314" s="5"/>
      <c r="D314" s="5"/>
      <c r="E314" s="5"/>
      <c r="F314" s="5"/>
      <c r="G314" s="5"/>
      <c r="H314" s="5"/>
      <c r="I314" s="3"/>
      <c r="J314" s="3"/>
      <c r="K314" s="3"/>
      <c r="L314" s="3"/>
      <c r="M314" s="3"/>
    </row>
    <row r="315" spans="2:13">
      <c r="B315" s="51"/>
      <c r="C315" s="5"/>
      <c r="D315" s="5"/>
      <c r="E315" s="5"/>
      <c r="F315" s="5"/>
      <c r="G315" s="5"/>
      <c r="H315" s="5"/>
      <c r="I315" s="3"/>
      <c r="J315" s="3"/>
      <c r="K315" s="3"/>
      <c r="L315" s="3"/>
      <c r="M315" s="3"/>
    </row>
    <row r="316" spans="2:13">
      <c r="B316" s="51"/>
      <c r="C316" s="5"/>
      <c r="D316" s="5"/>
      <c r="E316" s="5"/>
      <c r="F316" s="5"/>
      <c r="G316" s="5"/>
      <c r="H316" s="5"/>
      <c r="I316" s="3"/>
      <c r="J316" s="3"/>
      <c r="K316" s="3"/>
      <c r="L316" s="3"/>
      <c r="M316" s="3"/>
    </row>
    <row r="317" spans="2:13">
      <c r="B317" s="51"/>
      <c r="C317" s="5"/>
      <c r="D317" s="5"/>
      <c r="E317" s="5"/>
      <c r="F317" s="5"/>
      <c r="G317" s="5"/>
      <c r="H317" s="5"/>
      <c r="I317" s="3"/>
      <c r="J317" s="3"/>
      <c r="K317" s="3"/>
      <c r="L317" s="3"/>
      <c r="M317" s="3"/>
    </row>
    <row r="318" spans="2:13">
      <c r="B318" s="51"/>
      <c r="C318" s="5"/>
      <c r="D318" s="5"/>
      <c r="E318" s="5"/>
      <c r="F318" s="5"/>
      <c r="G318" s="5"/>
      <c r="H318" s="5"/>
      <c r="I318" s="3"/>
      <c r="J318" s="3"/>
      <c r="K318" s="3"/>
      <c r="L318" s="3"/>
      <c r="M318" s="3"/>
    </row>
    <row r="319" spans="2:13">
      <c r="B319" s="51"/>
      <c r="C319" s="5"/>
      <c r="D319" s="5"/>
      <c r="E319" s="5"/>
      <c r="F319" s="5"/>
      <c r="G319" s="5"/>
      <c r="H319" s="5"/>
      <c r="I319" s="3"/>
      <c r="J319" s="3"/>
      <c r="K319" s="3"/>
      <c r="L319" s="3"/>
      <c r="M319" s="3"/>
    </row>
    <row r="320" spans="2:13">
      <c r="B320" s="51"/>
      <c r="C320" s="5"/>
      <c r="D320" s="5"/>
      <c r="E320" s="5"/>
      <c r="F320" s="5"/>
      <c r="G320" s="5"/>
      <c r="H320" s="5"/>
      <c r="I320" s="3"/>
      <c r="J320" s="3"/>
      <c r="K320" s="3"/>
      <c r="L320" s="3"/>
      <c r="M320" s="3"/>
    </row>
    <row r="321" spans="2:13">
      <c r="B321" s="51"/>
      <c r="C321" s="5"/>
      <c r="D321" s="5"/>
      <c r="E321" s="5"/>
      <c r="F321" s="5"/>
      <c r="G321" s="5"/>
      <c r="H321" s="5"/>
      <c r="I321" s="3"/>
      <c r="J321" s="3"/>
      <c r="K321" s="3"/>
      <c r="L321" s="3"/>
      <c r="M321" s="3"/>
    </row>
    <row r="322" spans="2:13">
      <c r="B322" s="51"/>
      <c r="C322" s="5"/>
      <c r="D322" s="5"/>
      <c r="E322" s="5"/>
      <c r="F322" s="5"/>
      <c r="G322" s="5"/>
      <c r="H322" s="5"/>
      <c r="I322" s="3"/>
      <c r="J322" s="3"/>
      <c r="K322" s="3"/>
      <c r="L322" s="3"/>
      <c r="M322" s="3"/>
    </row>
    <row r="323" spans="2:13">
      <c r="B323" s="51"/>
      <c r="C323" s="5"/>
      <c r="D323" s="5"/>
      <c r="E323" s="5"/>
      <c r="F323" s="5"/>
      <c r="G323" s="5"/>
      <c r="H323" s="5"/>
      <c r="I323" s="3"/>
      <c r="J323" s="3"/>
      <c r="K323" s="3"/>
      <c r="L323" s="3"/>
      <c r="M323" s="3"/>
    </row>
    <row r="324" spans="2:13">
      <c r="B324" s="51"/>
      <c r="C324" s="5"/>
      <c r="D324" s="5"/>
      <c r="E324" s="5"/>
      <c r="F324" s="5"/>
      <c r="G324" s="5"/>
      <c r="H324" s="5"/>
      <c r="I324" s="3"/>
      <c r="J324" s="3"/>
      <c r="K324" s="3"/>
      <c r="L324" s="3"/>
      <c r="M324" s="3"/>
    </row>
    <row r="325" spans="2:13">
      <c r="B325" s="51"/>
      <c r="C325" s="5"/>
      <c r="D325" s="5"/>
      <c r="E325" s="5"/>
      <c r="F325" s="5"/>
      <c r="G325" s="5"/>
      <c r="H325" s="5"/>
      <c r="I325" s="3"/>
      <c r="J325" s="3"/>
      <c r="K325" s="3"/>
      <c r="L325" s="3"/>
      <c r="M325" s="3"/>
    </row>
    <row r="326" spans="2:13">
      <c r="B326" s="51"/>
      <c r="C326" s="5"/>
      <c r="D326" s="5"/>
      <c r="E326" s="5"/>
      <c r="F326" s="5"/>
      <c r="G326" s="5"/>
      <c r="H326" s="5"/>
      <c r="I326" s="3"/>
      <c r="J326" s="3"/>
      <c r="K326" s="3"/>
      <c r="L326" s="3"/>
      <c r="M326" s="3"/>
    </row>
    <row r="327" spans="2:13">
      <c r="B327" s="51"/>
      <c r="C327" s="5"/>
      <c r="D327" s="5"/>
      <c r="E327" s="5"/>
      <c r="F327" s="5"/>
      <c r="G327" s="5"/>
      <c r="H327" s="5"/>
      <c r="I327" s="3"/>
      <c r="J327" s="3"/>
      <c r="K327" s="3"/>
      <c r="L327" s="3"/>
      <c r="M327" s="3"/>
    </row>
    <row r="328" spans="2:13">
      <c r="B328" s="51"/>
      <c r="C328" s="5"/>
      <c r="D328" s="5"/>
      <c r="E328" s="5"/>
      <c r="F328" s="5"/>
      <c r="G328" s="5"/>
      <c r="H328" s="5"/>
      <c r="I328" s="3"/>
      <c r="J328" s="3"/>
      <c r="K328" s="3"/>
      <c r="L328" s="3"/>
      <c r="M328" s="3"/>
    </row>
    <row r="329" spans="2:13">
      <c r="B329" s="51"/>
      <c r="C329" s="5"/>
      <c r="D329" s="5"/>
      <c r="E329" s="5"/>
      <c r="F329" s="5"/>
      <c r="G329" s="5"/>
      <c r="H329" s="5"/>
      <c r="I329" s="3"/>
      <c r="J329" s="3"/>
      <c r="K329" s="3"/>
      <c r="L329" s="3"/>
      <c r="M329" s="3"/>
    </row>
    <row r="330" spans="2:13">
      <c r="B330" s="51"/>
      <c r="C330" s="5"/>
      <c r="D330" s="5"/>
      <c r="E330" s="5"/>
      <c r="F330" s="5"/>
      <c r="G330" s="5"/>
      <c r="H330" s="5"/>
      <c r="I330" s="3"/>
      <c r="J330" s="3"/>
      <c r="K330" s="3"/>
      <c r="L330" s="3"/>
      <c r="M330" s="3"/>
    </row>
    <row r="331" spans="2:13">
      <c r="B331" s="51"/>
      <c r="C331" s="5"/>
      <c r="D331" s="5"/>
      <c r="E331" s="5"/>
      <c r="F331" s="5"/>
      <c r="G331" s="5"/>
      <c r="H331" s="5"/>
      <c r="I331" s="3"/>
      <c r="J331" s="3"/>
      <c r="K331" s="3"/>
      <c r="L331" s="3"/>
      <c r="M331" s="3"/>
    </row>
    <row r="332" spans="2:13">
      <c r="B332" s="51"/>
      <c r="C332" s="5"/>
      <c r="D332" s="5"/>
      <c r="E332" s="5"/>
      <c r="F332" s="5"/>
      <c r="G332" s="5"/>
      <c r="H332" s="5"/>
      <c r="I332" s="3"/>
      <c r="J332" s="3"/>
      <c r="K332" s="3"/>
      <c r="L332" s="3"/>
      <c r="M332" s="3"/>
    </row>
    <row r="333" spans="2:13">
      <c r="B333" s="51"/>
      <c r="C333" s="5"/>
      <c r="D333" s="5"/>
      <c r="E333" s="5"/>
      <c r="F333" s="5"/>
      <c r="G333" s="5"/>
      <c r="H333" s="5"/>
      <c r="I333" s="3"/>
      <c r="J333" s="3"/>
      <c r="K333" s="3"/>
      <c r="L333" s="3"/>
      <c r="M333" s="3"/>
    </row>
    <row r="334" spans="2:13">
      <c r="B334" s="51"/>
      <c r="C334" s="5"/>
      <c r="D334" s="5"/>
      <c r="E334" s="5"/>
      <c r="F334" s="5"/>
      <c r="G334" s="5"/>
      <c r="H334" s="5"/>
      <c r="I334" s="3"/>
      <c r="J334" s="3"/>
      <c r="K334" s="3"/>
      <c r="L334" s="3"/>
      <c r="M334" s="3"/>
    </row>
    <row r="335" spans="2:13">
      <c r="B335" s="51"/>
      <c r="C335" s="5"/>
      <c r="D335" s="5"/>
      <c r="E335" s="5"/>
      <c r="F335" s="5"/>
      <c r="G335" s="5"/>
      <c r="H335" s="5"/>
      <c r="I335" s="3"/>
      <c r="J335" s="3"/>
      <c r="K335" s="3"/>
      <c r="L335" s="3"/>
      <c r="M335" s="3"/>
    </row>
    <row r="336" spans="2:13">
      <c r="B336" s="51"/>
      <c r="C336" s="5"/>
      <c r="D336" s="5"/>
      <c r="E336" s="5"/>
      <c r="F336" s="5"/>
      <c r="G336" s="5"/>
      <c r="H336" s="5"/>
      <c r="I336" s="3"/>
      <c r="J336" s="3"/>
      <c r="K336" s="3"/>
      <c r="L336" s="3"/>
      <c r="M336" s="3"/>
    </row>
    <row r="337" spans="2:13">
      <c r="B337" s="51"/>
      <c r="C337" s="5"/>
      <c r="D337" s="5"/>
      <c r="E337" s="5"/>
      <c r="F337" s="5"/>
      <c r="G337" s="5"/>
      <c r="H337" s="5"/>
      <c r="I337" s="3"/>
      <c r="J337" s="3"/>
      <c r="K337" s="3"/>
      <c r="L337" s="3"/>
      <c r="M337" s="3"/>
    </row>
    <row r="338" spans="2:13">
      <c r="B338" s="51"/>
      <c r="C338" s="5"/>
      <c r="D338" s="5"/>
      <c r="E338" s="5"/>
      <c r="F338" s="5"/>
      <c r="G338" s="5"/>
      <c r="H338" s="5"/>
      <c r="I338" s="3"/>
      <c r="J338" s="3"/>
      <c r="K338" s="3"/>
      <c r="L338" s="3"/>
      <c r="M338" s="3"/>
    </row>
    <row r="339" spans="2:13">
      <c r="B339" s="51"/>
      <c r="C339" s="5"/>
      <c r="D339" s="5"/>
      <c r="E339" s="5"/>
      <c r="F339" s="5"/>
      <c r="G339" s="5"/>
      <c r="H339" s="5"/>
      <c r="I339" s="3"/>
      <c r="J339" s="3"/>
      <c r="K339" s="3"/>
      <c r="L339" s="3"/>
      <c r="M339" s="3"/>
    </row>
    <row r="340" spans="2:13">
      <c r="B340" s="51"/>
      <c r="C340" s="5"/>
      <c r="D340" s="5"/>
      <c r="E340" s="5"/>
      <c r="F340" s="5"/>
      <c r="G340" s="5"/>
      <c r="H340" s="5"/>
      <c r="I340" s="3"/>
      <c r="J340" s="3"/>
      <c r="K340" s="3"/>
      <c r="L340" s="3"/>
      <c r="M340" s="3"/>
    </row>
    <row r="341" spans="2:13">
      <c r="B341" s="51"/>
      <c r="C341" s="5"/>
      <c r="D341" s="5"/>
      <c r="E341" s="5"/>
      <c r="F341" s="5"/>
      <c r="G341" s="5"/>
      <c r="H341" s="5"/>
      <c r="I341" s="3"/>
      <c r="J341" s="3"/>
      <c r="K341" s="3"/>
      <c r="L341" s="3"/>
      <c r="M341" s="3"/>
    </row>
    <row r="342" spans="2:13">
      <c r="B342" s="51"/>
      <c r="C342" s="5"/>
      <c r="D342" s="5"/>
      <c r="E342" s="5"/>
      <c r="F342" s="5"/>
      <c r="G342" s="5"/>
      <c r="H342" s="5"/>
      <c r="I342" s="3"/>
      <c r="J342" s="3"/>
      <c r="K342" s="3"/>
      <c r="L342" s="3"/>
      <c r="M342" s="3"/>
    </row>
    <row r="343" spans="2:13">
      <c r="B343" s="51"/>
      <c r="C343" s="5"/>
      <c r="D343" s="5"/>
      <c r="E343" s="5"/>
      <c r="F343" s="5"/>
      <c r="G343" s="5"/>
      <c r="H343" s="5"/>
      <c r="I343" s="3"/>
      <c r="J343" s="3"/>
      <c r="K343" s="3"/>
      <c r="L343" s="3"/>
      <c r="M343" s="3"/>
    </row>
    <row r="344" spans="2:13">
      <c r="B344" s="51"/>
      <c r="C344" s="5"/>
      <c r="D344" s="5"/>
      <c r="E344" s="5"/>
      <c r="F344" s="5"/>
      <c r="G344" s="5"/>
      <c r="H344" s="5"/>
      <c r="I344" s="3"/>
      <c r="J344" s="3"/>
      <c r="K344" s="3"/>
      <c r="L344" s="3"/>
      <c r="M344" s="3"/>
    </row>
    <row r="345" spans="2:13">
      <c r="B345" s="51"/>
      <c r="C345" s="5"/>
      <c r="D345" s="5"/>
      <c r="E345" s="5"/>
      <c r="F345" s="5"/>
      <c r="G345" s="5"/>
      <c r="H345" s="5"/>
      <c r="I345" s="3"/>
      <c r="J345" s="3"/>
      <c r="K345" s="3"/>
      <c r="L345" s="3"/>
      <c r="M345" s="3"/>
    </row>
    <row r="346" spans="2:13">
      <c r="B346" s="51"/>
      <c r="C346" s="5"/>
      <c r="D346" s="5"/>
      <c r="E346" s="5"/>
      <c r="F346" s="5"/>
      <c r="G346" s="5"/>
      <c r="H346" s="5"/>
      <c r="I346" s="3"/>
      <c r="J346" s="3"/>
      <c r="K346" s="3"/>
      <c r="L346" s="3"/>
      <c r="M346" s="3"/>
    </row>
    <row r="347" spans="2:13">
      <c r="B347" s="51"/>
      <c r="C347" s="5"/>
      <c r="D347" s="5"/>
      <c r="E347" s="5"/>
      <c r="F347" s="5"/>
      <c r="G347" s="5"/>
      <c r="H347" s="5"/>
      <c r="I347" s="3"/>
      <c r="J347" s="3"/>
      <c r="K347" s="3"/>
      <c r="L347" s="3"/>
      <c r="M347" s="3"/>
    </row>
    <row r="348" spans="2:13">
      <c r="B348" s="51"/>
      <c r="C348" s="5"/>
      <c r="D348" s="5"/>
      <c r="E348" s="5"/>
      <c r="F348" s="5"/>
      <c r="G348" s="5"/>
      <c r="H348" s="5"/>
      <c r="I348" s="3"/>
      <c r="J348" s="3"/>
      <c r="K348" s="3"/>
      <c r="L348" s="3"/>
      <c r="M348" s="3"/>
    </row>
    <row r="349" spans="2:13">
      <c r="B349" s="51"/>
      <c r="C349" s="5"/>
      <c r="D349" s="5"/>
      <c r="E349" s="5"/>
      <c r="F349" s="5"/>
      <c r="G349" s="5"/>
      <c r="H349" s="5"/>
      <c r="I349" s="3"/>
      <c r="J349" s="3"/>
      <c r="K349" s="3"/>
      <c r="L349" s="3"/>
      <c r="M349" s="3"/>
    </row>
    <row r="350" spans="2:13">
      <c r="B350" s="51"/>
      <c r="C350" s="5"/>
      <c r="D350" s="5"/>
      <c r="E350" s="5"/>
      <c r="F350" s="5"/>
      <c r="G350" s="5"/>
      <c r="H350" s="5"/>
      <c r="I350" s="3"/>
      <c r="J350" s="3"/>
      <c r="K350" s="3"/>
      <c r="L350" s="3"/>
      <c r="M350" s="3"/>
    </row>
    <row r="351" spans="2:13">
      <c r="B351" s="51"/>
      <c r="C351" s="5"/>
      <c r="D351" s="5"/>
      <c r="E351" s="5"/>
      <c r="F351" s="5"/>
      <c r="G351" s="5"/>
      <c r="H351" s="5"/>
      <c r="I351" s="3"/>
      <c r="J351" s="3"/>
      <c r="K351" s="3"/>
      <c r="L351" s="3"/>
      <c r="M351" s="3"/>
    </row>
    <row r="352" spans="2:13">
      <c r="B352" s="51"/>
      <c r="C352" s="5"/>
      <c r="D352" s="5"/>
      <c r="E352" s="5"/>
      <c r="F352" s="5"/>
      <c r="G352" s="5"/>
      <c r="H352" s="5"/>
      <c r="I352" s="3"/>
      <c r="J352" s="3"/>
      <c r="K352" s="3"/>
      <c r="L352" s="3"/>
      <c r="M352" s="3"/>
    </row>
    <row r="353" spans="2:13">
      <c r="B353" s="51"/>
      <c r="C353" s="5"/>
      <c r="D353" s="5"/>
      <c r="E353" s="5"/>
      <c r="F353" s="5"/>
      <c r="G353" s="5"/>
      <c r="H353" s="5"/>
      <c r="I353" s="3"/>
      <c r="J353" s="3"/>
      <c r="K353" s="3"/>
      <c r="L353" s="3"/>
      <c r="M353" s="3"/>
    </row>
    <row r="354" spans="2:13">
      <c r="B354" s="51"/>
      <c r="C354" s="5"/>
      <c r="D354" s="5"/>
      <c r="E354" s="5"/>
      <c r="F354" s="5"/>
      <c r="G354" s="5"/>
      <c r="H354" s="5"/>
      <c r="I354" s="3"/>
      <c r="J354" s="3"/>
      <c r="K354" s="3"/>
      <c r="L354" s="3"/>
      <c r="M354" s="3"/>
    </row>
    <row r="355" spans="2:13">
      <c r="B355" s="51"/>
      <c r="C355" s="5"/>
      <c r="D355" s="5"/>
      <c r="E355" s="5"/>
      <c r="F355" s="5"/>
      <c r="G355" s="5"/>
      <c r="H355" s="5"/>
      <c r="I355" s="3"/>
      <c r="J355" s="3"/>
      <c r="K355" s="3"/>
      <c r="L355" s="3"/>
      <c r="M355" s="3"/>
    </row>
    <row r="356" spans="2:13">
      <c r="B356" s="51"/>
      <c r="C356" s="5"/>
      <c r="D356" s="5"/>
      <c r="E356" s="5"/>
      <c r="F356" s="5"/>
      <c r="G356" s="5"/>
      <c r="H356" s="5"/>
      <c r="I356" s="3"/>
      <c r="J356" s="3"/>
      <c r="K356" s="3"/>
      <c r="L356" s="3"/>
      <c r="M356" s="3"/>
    </row>
    <row r="357" spans="2:13">
      <c r="B357" s="51"/>
      <c r="C357" s="5"/>
      <c r="D357" s="5"/>
      <c r="E357" s="5"/>
      <c r="F357" s="5"/>
      <c r="G357" s="5"/>
      <c r="H357" s="5"/>
      <c r="I357" s="3"/>
      <c r="J357" s="3"/>
      <c r="K357" s="3"/>
      <c r="L357" s="3"/>
      <c r="M357" s="3"/>
    </row>
    <row r="358" spans="2:13">
      <c r="B358" s="51"/>
      <c r="C358" s="5"/>
      <c r="D358" s="5"/>
      <c r="E358" s="5"/>
      <c r="F358" s="5"/>
      <c r="G358" s="5"/>
      <c r="H358" s="5"/>
      <c r="I358" s="3"/>
      <c r="J358" s="3"/>
      <c r="K358" s="3"/>
      <c r="L358" s="3"/>
      <c r="M358" s="3"/>
    </row>
    <row r="359" spans="2:13">
      <c r="B359" s="51"/>
      <c r="C359" s="5"/>
      <c r="D359" s="5"/>
      <c r="E359" s="5"/>
      <c r="F359" s="5"/>
      <c r="G359" s="5"/>
      <c r="H359" s="5"/>
      <c r="I359" s="3"/>
    </row>
    <row r="360" spans="2:13">
      <c r="B360" s="51"/>
      <c r="C360" s="5"/>
      <c r="D360" s="5"/>
      <c r="E360" s="5"/>
      <c r="F360" s="5"/>
      <c r="G360" s="5"/>
      <c r="H360" s="5"/>
      <c r="I360" s="3"/>
    </row>
    <row r="361" spans="2:13">
      <c r="B361" s="51"/>
      <c r="C361" s="5"/>
      <c r="D361" s="5"/>
      <c r="E361" s="5"/>
      <c r="F361" s="5"/>
      <c r="G361" s="5"/>
      <c r="H361" s="5"/>
      <c r="I361" s="3"/>
    </row>
    <row r="362" spans="2:13">
      <c r="B362" s="51"/>
      <c r="C362" s="5"/>
      <c r="D362" s="5"/>
      <c r="E362" s="5"/>
      <c r="F362" s="5"/>
      <c r="G362" s="5"/>
      <c r="H362" s="5"/>
      <c r="I362" s="3"/>
    </row>
    <row r="363" spans="2:13">
      <c r="B363" s="51"/>
      <c r="C363" s="5"/>
      <c r="D363" s="5"/>
      <c r="E363" s="5"/>
      <c r="F363" s="5"/>
      <c r="G363" s="5"/>
      <c r="H363" s="5"/>
      <c r="I363" s="3"/>
    </row>
  </sheetData>
  <autoFilter ref="A19:S231"/>
  <phoneticPr fontId="1" type="noConversion"/>
  <conditionalFormatting sqref="B29">
    <cfRule type="containsText" dxfId="99" priority="21" stopIfTrue="1" operator="containsText" text="M">
      <formula>NOT(ISERROR(SEARCH("M",B29)))</formula>
    </cfRule>
    <cfRule type="containsText" dxfId="98" priority="22" stopIfTrue="1" operator="containsText" text="P">
      <formula>NOT(ISERROR(SEARCH("P",B29)))</formula>
    </cfRule>
    <cfRule type="containsText" dxfId="97" priority="23" stopIfTrue="1" operator="containsText" text="T">
      <formula>NOT(ISERROR(SEARCH("T",B29)))</formula>
    </cfRule>
    <cfRule type="containsText" dxfId="96" priority="24" stopIfTrue="1" operator="containsText" text="F">
      <formula>NOT(ISERROR(SEARCH("F",B29)))</formula>
    </cfRule>
  </conditionalFormatting>
  <conditionalFormatting sqref="B118">
    <cfRule type="containsText" dxfId="95" priority="1" stopIfTrue="1" operator="containsText" text="M">
      <formula>NOT(ISERROR(SEARCH("M",B118)))</formula>
    </cfRule>
    <cfRule type="containsText" dxfId="94" priority="2" stopIfTrue="1" operator="containsText" text="P">
      <formula>NOT(ISERROR(SEARCH("P",B118)))</formula>
    </cfRule>
    <cfRule type="containsText" dxfId="93" priority="3" stopIfTrue="1" operator="containsText" text="T">
      <formula>NOT(ISERROR(SEARCH("T",B118)))</formula>
    </cfRule>
    <cfRule type="containsText" dxfId="92" priority="4" stopIfTrue="1" operator="containsText" text="F">
      <formula>NOT(ISERROR(SEARCH("F",B118)))</formula>
    </cfRule>
  </conditionalFormatting>
  <conditionalFormatting sqref="B136">
    <cfRule type="containsText" dxfId="91" priority="13" stopIfTrue="1" operator="containsText" text="M">
      <formula>NOT(ISERROR(SEARCH("M",B136)))</formula>
    </cfRule>
    <cfRule type="containsText" dxfId="90" priority="14" stopIfTrue="1" operator="containsText" text="P">
      <formula>NOT(ISERROR(SEARCH("P",B136)))</formula>
    </cfRule>
    <cfRule type="containsText" dxfId="89" priority="15" stopIfTrue="1" operator="containsText" text="T">
      <formula>NOT(ISERROR(SEARCH("T",B136)))</formula>
    </cfRule>
    <cfRule type="containsText" dxfId="88" priority="16" stopIfTrue="1" operator="containsText" text="F">
      <formula>NOT(ISERROR(SEARCH("F",B136)))</formula>
    </cfRule>
  </conditionalFormatting>
  <conditionalFormatting sqref="B138">
    <cfRule type="containsText" dxfId="87" priority="9" stopIfTrue="1" operator="containsText" text="M">
      <formula>NOT(ISERROR(SEARCH("M",B138)))</formula>
    </cfRule>
    <cfRule type="containsText" dxfId="86" priority="10" stopIfTrue="1" operator="containsText" text="P">
      <formula>NOT(ISERROR(SEARCH("P",B138)))</formula>
    </cfRule>
    <cfRule type="containsText" dxfId="85" priority="11" stopIfTrue="1" operator="containsText" text="T">
      <formula>NOT(ISERROR(SEARCH("T",B138)))</formula>
    </cfRule>
    <cfRule type="containsText" dxfId="84" priority="12" stopIfTrue="1" operator="containsText" text="F">
      <formula>NOT(ISERROR(SEARCH("F",B138)))</formula>
    </cfRule>
  </conditionalFormatting>
  <conditionalFormatting sqref="B140">
    <cfRule type="containsText" dxfId="83" priority="5" stopIfTrue="1" operator="containsText" text="M">
      <formula>NOT(ISERROR(SEARCH("M",B140)))</formula>
    </cfRule>
    <cfRule type="containsText" dxfId="82" priority="6" stopIfTrue="1" operator="containsText" text="P">
      <formula>NOT(ISERROR(SEARCH("P",B140)))</formula>
    </cfRule>
    <cfRule type="containsText" dxfId="81" priority="7" stopIfTrue="1" operator="containsText" text="T">
      <formula>NOT(ISERROR(SEARCH("T",B140)))</formula>
    </cfRule>
    <cfRule type="containsText" dxfId="80" priority="8" stopIfTrue="1" operator="containsText" text="F">
      <formula>NOT(ISERROR(SEARCH("F",B140)))</formula>
    </cfRule>
  </conditionalFormatting>
  <conditionalFormatting sqref="B231">
    <cfRule type="containsText" dxfId="79" priority="17" stopIfTrue="1" operator="containsText" text="M">
      <formula>NOT(ISERROR(SEARCH("M",B231)))</formula>
    </cfRule>
    <cfRule type="containsText" dxfId="78" priority="18" stopIfTrue="1" operator="containsText" text="P">
      <formula>NOT(ISERROR(SEARCH("P",B231)))</formula>
    </cfRule>
    <cfRule type="containsText" dxfId="77" priority="19" stopIfTrue="1" operator="containsText" text="T">
      <formula>NOT(ISERROR(SEARCH("T",B231)))</formula>
    </cfRule>
    <cfRule type="containsText" dxfId="76" priority="20" stopIfTrue="1" operator="containsText" text="F">
      <formula>NOT(ISERROR(SEARCH("F",B231)))</formula>
    </cfRule>
  </conditionalFormatting>
  <conditionalFormatting sqref="C2:E300">
    <cfRule type="containsText" dxfId="75" priority="25" stopIfTrue="1" operator="containsText" text="M">
      <formula>NOT(ISERROR(SEARCH("M",C2)))</formula>
    </cfRule>
    <cfRule type="containsText" dxfId="74" priority="26" stopIfTrue="1" operator="containsText" text="P">
      <formula>NOT(ISERROR(SEARCH("P",C2)))</formula>
    </cfRule>
    <cfRule type="containsText" dxfId="73" priority="27" stopIfTrue="1" operator="containsText" text="T">
      <formula>NOT(ISERROR(SEARCH("T",C2)))</formula>
    </cfRule>
    <cfRule type="containsText" dxfId="72" priority="28" stopIfTrue="1" operator="containsText" text="F">
      <formula>NOT(ISERROR(SEARCH("F",C2)))</formula>
    </cfRule>
  </conditionalFormatting>
  <hyperlinks>
    <hyperlink ref="I118" r:id="rId1"/>
    <hyperlink ref="I125" r:id="rId2"/>
    <hyperlink ref="I29" r:id="rId3" display="FOA &amp; 10 CFR 600.223"/>
    <hyperlink ref="I90" r:id="rId4" display="Section 1.1 of the Annual Guidance- Add Link"/>
    <hyperlink ref="I38" r:id="rId5"/>
    <hyperlink ref="I46" r:id="rId6"/>
    <hyperlink ref="I99" r:id="rId7"/>
    <hyperlink ref="I108" r:id="rId8"/>
    <hyperlink ref="I86" r:id="rId9"/>
    <hyperlink ref="I94" r:id="rId10" display="Section IV.3 of Application Instructions- Add Link"/>
    <hyperlink ref="I50" r:id="rId11"/>
    <hyperlink ref="I55" r:id="rId12" display="Section 5.16 of WPN 10-1 &amp; 10 CFR 440.18(c)(6)"/>
    <hyperlink ref="I156" r:id="rId13"/>
    <hyperlink ref="I151" r:id="rId14" display="440.14 (c)5"/>
    <hyperlink ref="I154" r:id="rId15" display="WPN 11-4, Pg 2; 10CFR 440.16(b)"/>
    <hyperlink ref="I159" r:id="rId16"/>
    <hyperlink ref="I164" r:id="rId17"/>
    <hyperlink ref="I170" r:id="rId18"/>
    <hyperlink ref="I194" r:id="rId19"/>
    <hyperlink ref="I218" r:id="rId20"/>
    <hyperlink ref="I221" r:id="rId21" display="10 CFR 440.12(b)(7) Section 3.1 of the annual guidance"/>
    <hyperlink ref="I231" r:id="rId22" display="WPN 01-7 &amp; 5.8 of the Annual Guidance"/>
    <hyperlink ref="I173" r:id="rId23"/>
    <hyperlink ref="I176" r:id="rId24"/>
    <hyperlink ref="I200" r:id="rId25"/>
    <hyperlink ref="I212" r:id="rId26"/>
    <hyperlink ref="I206" r:id="rId27"/>
    <hyperlink ref="I203" r:id="rId28"/>
    <hyperlink ref="I148" r:id="rId29"/>
    <hyperlink ref="I215" r:id="rId30"/>
    <hyperlink ref="I226" r:id="rId31"/>
    <hyperlink ref="I129" r:id="rId32" display="Section 407(A) ARRA &amp; Section 5.9 Annual Guidance "/>
    <hyperlink ref="I138" r:id="rId33"/>
    <hyperlink ref="I140" r:id="rId34" display="10 CFR 440.22 (b)(3) "/>
    <hyperlink ref="I228" r:id="rId35"/>
    <hyperlink ref="I102" r:id="rId36"/>
    <hyperlink ref="I113" r:id="rId37"/>
    <hyperlink ref="I142" r:id="rId38"/>
    <hyperlink ref="I162" r:id="rId39"/>
  </hyperlinks>
  <pageMargins left="0.75" right="0.75" top="1" bottom="1" header="0.5" footer="0.5"/>
  <pageSetup scale="77" orientation="portrait" r:id="rId40"/>
  <headerFooter alignWithMargins="0">
    <oddHeader>&amp;F</oddHeader>
    <oddFooter xml:space="preserve">&amp;L&amp;F&amp;RPage &amp;P
</oddFooter>
  </headerFooter>
  <rowBreaks count="4" manualBreakCount="4">
    <brk id="58" max="5" man="1"/>
    <brk id="91" max="5" man="1"/>
    <brk id="113" max="5" man="1"/>
    <brk id="142" max="5" man="1"/>
  </rowBreaks>
  <drawing r:id="rId41"/>
  <legacyDrawing r:id="rId42"/>
  <mc:AlternateContent xmlns:mc="http://schemas.openxmlformats.org/markup-compatibility/2006">
    <mc:Choice Requires="x14">
      <controls>
        <mc:AlternateContent xmlns:mc="http://schemas.openxmlformats.org/markup-compatibility/2006">
          <mc:Choice Requires="x14">
            <control shapeId="1054" r:id="rId43" name="Check Box 30">
              <controlPr defaultSize="0" autoFill="0" autoLine="0" autoPict="0">
                <anchor moveWithCells="1">
                  <from>
                    <xdr:col>6</xdr:col>
                    <xdr:colOff>180975</xdr:colOff>
                    <xdr:row>19</xdr:row>
                    <xdr:rowOff>142875</xdr:rowOff>
                  </from>
                  <to>
                    <xdr:col>7</xdr:col>
                    <xdr:colOff>66675</xdr:colOff>
                    <xdr:row>20</xdr:row>
                    <xdr:rowOff>0</xdr:rowOff>
                  </to>
                </anchor>
              </controlPr>
            </control>
          </mc:Choice>
        </mc:AlternateContent>
        <mc:AlternateContent xmlns:mc="http://schemas.openxmlformats.org/markup-compatibility/2006">
          <mc:Choice Requires="x14">
            <control shapeId="1055" r:id="rId44" name="Check Box 31">
              <controlPr defaultSize="0" autoFill="0" autoLine="0" autoPict="0">
                <anchor moveWithCells="1">
                  <from>
                    <xdr:col>7</xdr:col>
                    <xdr:colOff>180975</xdr:colOff>
                    <xdr:row>19</xdr:row>
                    <xdr:rowOff>142875</xdr:rowOff>
                  </from>
                  <to>
                    <xdr:col>8</xdr:col>
                    <xdr:colOff>66675</xdr:colOff>
                    <xdr:row>20</xdr:row>
                    <xdr:rowOff>0</xdr:rowOff>
                  </to>
                </anchor>
              </controlPr>
            </control>
          </mc:Choice>
        </mc:AlternateContent>
        <mc:AlternateContent xmlns:mc="http://schemas.openxmlformats.org/markup-compatibility/2006">
          <mc:Choice Requires="x14">
            <control shapeId="1056" r:id="rId45" name="Check Box 32">
              <controlPr defaultSize="0" autoFill="0" autoLine="0" autoPict="0">
                <anchor moveWithCells="1">
                  <from>
                    <xdr:col>5</xdr:col>
                    <xdr:colOff>180975</xdr:colOff>
                    <xdr:row>19</xdr:row>
                    <xdr:rowOff>142875</xdr:rowOff>
                  </from>
                  <to>
                    <xdr:col>5</xdr:col>
                    <xdr:colOff>485775</xdr:colOff>
                    <xdr:row>20</xdr:row>
                    <xdr:rowOff>0</xdr:rowOff>
                  </to>
                </anchor>
              </controlPr>
            </control>
          </mc:Choice>
        </mc:AlternateContent>
        <mc:AlternateContent xmlns:mc="http://schemas.openxmlformats.org/markup-compatibility/2006">
          <mc:Choice Requires="x14">
            <control shapeId="1084" r:id="rId46" name="Check Box 60">
              <controlPr defaultSize="0" autoFill="0" autoLine="0" autoPict="0">
                <anchor moveWithCells="1">
                  <from>
                    <xdr:col>6</xdr:col>
                    <xdr:colOff>180975</xdr:colOff>
                    <xdr:row>25</xdr:row>
                    <xdr:rowOff>180975</xdr:rowOff>
                  </from>
                  <to>
                    <xdr:col>7</xdr:col>
                    <xdr:colOff>66675</xdr:colOff>
                    <xdr:row>25</xdr:row>
                    <xdr:rowOff>447675</xdr:rowOff>
                  </to>
                </anchor>
              </controlPr>
            </control>
          </mc:Choice>
        </mc:AlternateContent>
        <mc:AlternateContent xmlns:mc="http://schemas.openxmlformats.org/markup-compatibility/2006">
          <mc:Choice Requires="x14">
            <control shapeId="1085" r:id="rId47" name="Check Box 61">
              <controlPr defaultSize="0" autoFill="0" autoLine="0" autoPict="0">
                <anchor moveWithCells="1">
                  <from>
                    <xdr:col>7</xdr:col>
                    <xdr:colOff>180975</xdr:colOff>
                    <xdr:row>25</xdr:row>
                    <xdr:rowOff>180975</xdr:rowOff>
                  </from>
                  <to>
                    <xdr:col>8</xdr:col>
                    <xdr:colOff>66675</xdr:colOff>
                    <xdr:row>25</xdr:row>
                    <xdr:rowOff>447675</xdr:rowOff>
                  </to>
                </anchor>
              </controlPr>
            </control>
          </mc:Choice>
        </mc:AlternateContent>
        <mc:AlternateContent xmlns:mc="http://schemas.openxmlformats.org/markup-compatibility/2006">
          <mc:Choice Requires="x14">
            <control shapeId="1086" r:id="rId48" name="Check Box 62">
              <controlPr defaultSize="0" autoFill="0" autoLine="0" autoPict="0">
                <anchor moveWithCells="1">
                  <from>
                    <xdr:col>5</xdr:col>
                    <xdr:colOff>180975</xdr:colOff>
                    <xdr:row>25</xdr:row>
                    <xdr:rowOff>180975</xdr:rowOff>
                  </from>
                  <to>
                    <xdr:col>5</xdr:col>
                    <xdr:colOff>485775</xdr:colOff>
                    <xdr:row>25</xdr:row>
                    <xdr:rowOff>447675</xdr:rowOff>
                  </to>
                </anchor>
              </controlPr>
            </control>
          </mc:Choice>
        </mc:AlternateContent>
        <mc:AlternateContent xmlns:mc="http://schemas.openxmlformats.org/markup-compatibility/2006">
          <mc:Choice Requires="x14">
            <control shapeId="1087" r:id="rId49" name="Check Box 63">
              <controlPr defaultSize="0" autoFill="0" autoLine="0" autoPict="0">
                <anchor moveWithCells="1">
                  <from>
                    <xdr:col>6</xdr:col>
                    <xdr:colOff>180975</xdr:colOff>
                    <xdr:row>26</xdr:row>
                    <xdr:rowOff>142875</xdr:rowOff>
                  </from>
                  <to>
                    <xdr:col>7</xdr:col>
                    <xdr:colOff>66675</xdr:colOff>
                    <xdr:row>26</xdr:row>
                    <xdr:rowOff>333375</xdr:rowOff>
                  </to>
                </anchor>
              </controlPr>
            </control>
          </mc:Choice>
        </mc:AlternateContent>
        <mc:AlternateContent xmlns:mc="http://schemas.openxmlformats.org/markup-compatibility/2006">
          <mc:Choice Requires="x14">
            <control shapeId="1088" r:id="rId50" name="Check Box 64">
              <controlPr defaultSize="0" autoFill="0" autoLine="0" autoPict="0">
                <anchor moveWithCells="1">
                  <from>
                    <xdr:col>7</xdr:col>
                    <xdr:colOff>180975</xdr:colOff>
                    <xdr:row>26</xdr:row>
                    <xdr:rowOff>142875</xdr:rowOff>
                  </from>
                  <to>
                    <xdr:col>8</xdr:col>
                    <xdr:colOff>66675</xdr:colOff>
                    <xdr:row>26</xdr:row>
                    <xdr:rowOff>333375</xdr:rowOff>
                  </to>
                </anchor>
              </controlPr>
            </control>
          </mc:Choice>
        </mc:AlternateContent>
        <mc:AlternateContent xmlns:mc="http://schemas.openxmlformats.org/markup-compatibility/2006">
          <mc:Choice Requires="x14">
            <control shapeId="1089" r:id="rId51" name="Check Box 65">
              <controlPr defaultSize="0" autoFill="0" autoLine="0" autoPict="0">
                <anchor moveWithCells="1">
                  <from>
                    <xdr:col>5</xdr:col>
                    <xdr:colOff>180975</xdr:colOff>
                    <xdr:row>26</xdr:row>
                    <xdr:rowOff>142875</xdr:rowOff>
                  </from>
                  <to>
                    <xdr:col>5</xdr:col>
                    <xdr:colOff>485775</xdr:colOff>
                    <xdr:row>26</xdr:row>
                    <xdr:rowOff>333375</xdr:rowOff>
                  </to>
                </anchor>
              </controlPr>
            </control>
          </mc:Choice>
        </mc:AlternateContent>
        <mc:AlternateContent xmlns:mc="http://schemas.openxmlformats.org/markup-compatibility/2006">
          <mc:Choice Requires="x14">
            <control shapeId="1090" r:id="rId52" name="Check Box 66">
              <controlPr defaultSize="0" autoFill="0" autoLine="0" autoPict="0">
                <anchor moveWithCells="1">
                  <from>
                    <xdr:col>6</xdr:col>
                    <xdr:colOff>180975</xdr:colOff>
                    <xdr:row>27</xdr:row>
                    <xdr:rowOff>142875</xdr:rowOff>
                  </from>
                  <to>
                    <xdr:col>7</xdr:col>
                    <xdr:colOff>66675</xdr:colOff>
                    <xdr:row>27</xdr:row>
                    <xdr:rowOff>333375</xdr:rowOff>
                  </to>
                </anchor>
              </controlPr>
            </control>
          </mc:Choice>
        </mc:AlternateContent>
        <mc:AlternateContent xmlns:mc="http://schemas.openxmlformats.org/markup-compatibility/2006">
          <mc:Choice Requires="x14">
            <control shapeId="1091" r:id="rId53" name="Check Box 67">
              <controlPr defaultSize="0" autoFill="0" autoLine="0" autoPict="0">
                <anchor moveWithCells="1">
                  <from>
                    <xdr:col>7</xdr:col>
                    <xdr:colOff>180975</xdr:colOff>
                    <xdr:row>27</xdr:row>
                    <xdr:rowOff>142875</xdr:rowOff>
                  </from>
                  <to>
                    <xdr:col>8</xdr:col>
                    <xdr:colOff>66675</xdr:colOff>
                    <xdr:row>27</xdr:row>
                    <xdr:rowOff>333375</xdr:rowOff>
                  </to>
                </anchor>
              </controlPr>
            </control>
          </mc:Choice>
        </mc:AlternateContent>
        <mc:AlternateContent xmlns:mc="http://schemas.openxmlformats.org/markup-compatibility/2006">
          <mc:Choice Requires="x14">
            <control shapeId="1092" r:id="rId54" name="Check Box 68">
              <controlPr defaultSize="0" autoFill="0" autoLine="0" autoPict="0">
                <anchor moveWithCells="1">
                  <from>
                    <xdr:col>5</xdr:col>
                    <xdr:colOff>180975</xdr:colOff>
                    <xdr:row>27</xdr:row>
                    <xdr:rowOff>142875</xdr:rowOff>
                  </from>
                  <to>
                    <xdr:col>5</xdr:col>
                    <xdr:colOff>485775</xdr:colOff>
                    <xdr:row>27</xdr:row>
                    <xdr:rowOff>333375</xdr:rowOff>
                  </to>
                </anchor>
              </controlPr>
            </control>
          </mc:Choice>
        </mc:AlternateContent>
        <mc:AlternateContent xmlns:mc="http://schemas.openxmlformats.org/markup-compatibility/2006">
          <mc:Choice Requires="x14">
            <control shapeId="1111" r:id="rId55" name="Check Box 87">
              <controlPr defaultSize="0" autoFill="0" autoLine="0" autoPict="0">
                <anchor moveWithCells="1">
                  <from>
                    <xdr:col>6</xdr:col>
                    <xdr:colOff>180975</xdr:colOff>
                    <xdr:row>30</xdr:row>
                    <xdr:rowOff>142875</xdr:rowOff>
                  </from>
                  <to>
                    <xdr:col>7</xdr:col>
                    <xdr:colOff>66675</xdr:colOff>
                    <xdr:row>31</xdr:row>
                    <xdr:rowOff>0</xdr:rowOff>
                  </to>
                </anchor>
              </controlPr>
            </control>
          </mc:Choice>
        </mc:AlternateContent>
        <mc:AlternateContent xmlns:mc="http://schemas.openxmlformats.org/markup-compatibility/2006">
          <mc:Choice Requires="x14">
            <control shapeId="1112" r:id="rId56" name="Check Box 88">
              <controlPr defaultSize="0" autoFill="0" autoLine="0" autoPict="0">
                <anchor moveWithCells="1">
                  <from>
                    <xdr:col>7</xdr:col>
                    <xdr:colOff>180975</xdr:colOff>
                    <xdr:row>30</xdr:row>
                    <xdr:rowOff>142875</xdr:rowOff>
                  </from>
                  <to>
                    <xdr:col>8</xdr:col>
                    <xdr:colOff>66675</xdr:colOff>
                    <xdr:row>31</xdr:row>
                    <xdr:rowOff>0</xdr:rowOff>
                  </to>
                </anchor>
              </controlPr>
            </control>
          </mc:Choice>
        </mc:AlternateContent>
        <mc:AlternateContent xmlns:mc="http://schemas.openxmlformats.org/markup-compatibility/2006">
          <mc:Choice Requires="x14">
            <control shapeId="1113" r:id="rId57" name="Check Box 89">
              <controlPr defaultSize="0" autoFill="0" autoLine="0" autoPict="0">
                <anchor moveWithCells="1">
                  <from>
                    <xdr:col>5</xdr:col>
                    <xdr:colOff>180975</xdr:colOff>
                    <xdr:row>30</xdr:row>
                    <xdr:rowOff>142875</xdr:rowOff>
                  </from>
                  <to>
                    <xdr:col>5</xdr:col>
                    <xdr:colOff>485775</xdr:colOff>
                    <xdr:row>31</xdr:row>
                    <xdr:rowOff>0</xdr:rowOff>
                  </to>
                </anchor>
              </controlPr>
            </control>
          </mc:Choice>
        </mc:AlternateContent>
        <mc:AlternateContent xmlns:mc="http://schemas.openxmlformats.org/markup-compatibility/2006">
          <mc:Choice Requires="x14">
            <control shapeId="1114" r:id="rId58" name="Check Box 90">
              <controlPr defaultSize="0" autoFill="0" autoLine="0" autoPict="0">
                <anchor moveWithCells="1">
                  <from>
                    <xdr:col>6</xdr:col>
                    <xdr:colOff>180975</xdr:colOff>
                    <xdr:row>31</xdr:row>
                    <xdr:rowOff>142875</xdr:rowOff>
                  </from>
                  <to>
                    <xdr:col>7</xdr:col>
                    <xdr:colOff>66675</xdr:colOff>
                    <xdr:row>31</xdr:row>
                    <xdr:rowOff>762000</xdr:rowOff>
                  </to>
                </anchor>
              </controlPr>
            </control>
          </mc:Choice>
        </mc:AlternateContent>
        <mc:AlternateContent xmlns:mc="http://schemas.openxmlformats.org/markup-compatibility/2006">
          <mc:Choice Requires="x14">
            <control shapeId="1115" r:id="rId59" name="Check Box 91">
              <controlPr defaultSize="0" autoFill="0" autoLine="0" autoPict="0">
                <anchor moveWithCells="1">
                  <from>
                    <xdr:col>7</xdr:col>
                    <xdr:colOff>180975</xdr:colOff>
                    <xdr:row>31</xdr:row>
                    <xdr:rowOff>142875</xdr:rowOff>
                  </from>
                  <to>
                    <xdr:col>8</xdr:col>
                    <xdr:colOff>66675</xdr:colOff>
                    <xdr:row>31</xdr:row>
                    <xdr:rowOff>762000</xdr:rowOff>
                  </to>
                </anchor>
              </controlPr>
            </control>
          </mc:Choice>
        </mc:AlternateContent>
        <mc:AlternateContent xmlns:mc="http://schemas.openxmlformats.org/markup-compatibility/2006">
          <mc:Choice Requires="x14">
            <control shapeId="1116" r:id="rId60" name="Check Box 92">
              <controlPr defaultSize="0" autoFill="0" autoLine="0" autoPict="0">
                <anchor moveWithCells="1">
                  <from>
                    <xdr:col>5</xdr:col>
                    <xdr:colOff>180975</xdr:colOff>
                    <xdr:row>31</xdr:row>
                    <xdr:rowOff>142875</xdr:rowOff>
                  </from>
                  <to>
                    <xdr:col>5</xdr:col>
                    <xdr:colOff>485775</xdr:colOff>
                    <xdr:row>31</xdr:row>
                    <xdr:rowOff>762000</xdr:rowOff>
                  </to>
                </anchor>
              </controlPr>
            </control>
          </mc:Choice>
        </mc:AlternateContent>
        <mc:AlternateContent xmlns:mc="http://schemas.openxmlformats.org/markup-compatibility/2006">
          <mc:Choice Requires="x14">
            <control shapeId="1117" r:id="rId61" name="Check Box 93">
              <controlPr defaultSize="0" autoFill="0" autoLine="0" autoPict="0">
                <anchor moveWithCells="1">
                  <from>
                    <xdr:col>6</xdr:col>
                    <xdr:colOff>180975</xdr:colOff>
                    <xdr:row>33</xdr:row>
                    <xdr:rowOff>142875</xdr:rowOff>
                  </from>
                  <to>
                    <xdr:col>7</xdr:col>
                    <xdr:colOff>66675</xdr:colOff>
                    <xdr:row>33</xdr:row>
                    <xdr:rowOff>333375</xdr:rowOff>
                  </to>
                </anchor>
              </controlPr>
            </control>
          </mc:Choice>
        </mc:AlternateContent>
        <mc:AlternateContent xmlns:mc="http://schemas.openxmlformats.org/markup-compatibility/2006">
          <mc:Choice Requires="x14">
            <control shapeId="1118" r:id="rId62" name="Check Box 94">
              <controlPr defaultSize="0" autoFill="0" autoLine="0" autoPict="0">
                <anchor moveWithCells="1">
                  <from>
                    <xdr:col>7</xdr:col>
                    <xdr:colOff>180975</xdr:colOff>
                    <xdr:row>33</xdr:row>
                    <xdr:rowOff>142875</xdr:rowOff>
                  </from>
                  <to>
                    <xdr:col>8</xdr:col>
                    <xdr:colOff>66675</xdr:colOff>
                    <xdr:row>33</xdr:row>
                    <xdr:rowOff>333375</xdr:rowOff>
                  </to>
                </anchor>
              </controlPr>
            </control>
          </mc:Choice>
        </mc:AlternateContent>
        <mc:AlternateContent xmlns:mc="http://schemas.openxmlformats.org/markup-compatibility/2006">
          <mc:Choice Requires="x14">
            <control shapeId="1119" r:id="rId63" name="Check Box 95">
              <controlPr defaultSize="0" autoFill="0" autoLine="0" autoPict="0">
                <anchor moveWithCells="1">
                  <from>
                    <xdr:col>5</xdr:col>
                    <xdr:colOff>180975</xdr:colOff>
                    <xdr:row>33</xdr:row>
                    <xdr:rowOff>142875</xdr:rowOff>
                  </from>
                  <to>
                    <xdr:col>5</xdr:col>
                    <xdr:colOff>485775</xdr:colOff>
                    <xdr:row>33</xdr:row>
                    <xdr:rowOff>333375</xdr:rowOff>
                  </to>
                </anchor>
              </controlPr>
            </control>
          </mc:Choice>
        </mc:AlternateContent>
        <mc:AlternateContent xmlns:mc="http://schemas.openxmlformats.org/markup-compatibility/2006">
          <mc:Choice Requires="x14">
            <control shapeId="1120" r:id="rId64" name="Check Box 96">
              <controlPr defaultSize="0" autoFill="0" autoLine="0" autoPict="0">
                <anchor moveWithCells="1">
                  <from>
                    <xdr:col>6</xdr:col>
                    <xdr:colOff>180975</xdr:colOff>
                    <xdr:row>34</xdr:row>
                    <xdr:rowOff>142875</xdr:rowOff>
                  </from>
                  <to>
                    <xdr:col>7</xdr:col>
                    <xdr:colOff>66675</xdr:colOff>
                    <xdr:row>35</xdr:row>
                    <xdr:rowOff>104775</xdr:rowOff>
                  </to>
                </anchor>
              </controlPr>
            </control>
          </mc:Choice>
        </mc:AlternateContent>
        <mc:AlternateContent xmlns:mc="http://schemas.openxmlformats.org/markup-compatibility/2006">
          <mc:Choice Requires="x14">
            <control shapeId="1121" r:id="rId65" name="Check Box 97">
              <controlPr defaultSize="0" autoFill="0" autoLine="0" autoPict="0">
                <anchor moveWithCells="1">
                  <from>
                    <xdr:col>7</xdr:col>
                    <xdr:colOff>180975</xdr:colOff>
                    <xdr:row>34</xdr:row>
                    <xdr:rowOff>142875</xdr:rowOff>
                  </from>
                  <to>
                    <xdr:col>8</xdr:col>
                    <xdr:colOff>66675</xdr:colOff>
                    <xdr:row>35</xdr:row>
                    <xdr:rowOff>104775</xdr:rowOff>
                  </to>
                </anchor>
              </controlPr>
            </control>
          </mc:Choice>
        </mc:AlternateContent>
        <mc:AlternateContent xmlns:mc="http://schemas.openxmlformats.org/markup-compatibility/2006">
          <mc:Choice Requires="x14">
            <control shapeId="1122" r:id="rId66" name="Check Box 98">
              <controlPr defaultSize="0" autoFill="0" autoLine="0" autoPict="0">
                <anchor moveWithCells="1">
                  <from>
                    <xdr:col>5</xdr:col>
                    <xdr:colOff>180975</xdr:colOff>
                    <xdr:row>34</xdr:row>
                    <xdr:rowOff>142875</xdr:rowOff>
                  </from>
                  <to>
                    <xdr:col>5</xdr:col>
                    <xdr:colOff>485775</xdr:colOff>
                    <xdr:row>35</xdr:row>
                    <xdr:rowOff>104775</xdr:rowOff>
                  </to>
                </anchor>
              </controlPr>
            </control>
          </mc:Choice>
        </mc:AlternateContent>
        <mc:AlternateContent xmlns:mc="http://schemas.openxmlformats.org/markup-compatibility/2006">
          <mc:Choice Requires="x14">
            <control shapeId="1123" r:id="rId67" name="Check Box 99">
              <controlPr defaultSize="0" autoFill="0" autoLine="0" autoPict="0">
                <anchor moveWithCells="1">
                  <from>
                    <xdr:col>6</xdr:col>
                    <xdr:colOff>180975</xdr:colOff>
                    <xdr:row>36</xdr:row>
                    <xdr:rowOff>142875</xdr:rowOff>
                  </from>
                  <to>
                    <xdr:col>7</xdr:col>
                    <xdr:colOff>66675</xdr:colOff>
                    <xdr:row>36</xdr:row>
                    <xdr:rowOff>333375</xdr:rowOff>
                  </to>
                </anchor>
              </controlPr>
            </control>
          </mc:Choice>
        </mc:AlternateContent>
        <mc:AlternateContent xmlns:mc="http://schemas.openxmlformats.org/markup-compatibility/2006">
          <mc:Choice Requires="x14">
            <control shapeId="1124" r:id="rId68" name="Check Box 100">
              <controlPr defaultSize="0" autoFill="0" autoLine="0" autoPict="0">
                <anchor moveWithCells="1">
                  <from>
                    <xdr:col>7</xdr:col>
                    <xdr:colOff>180975</xdr:colOff>
                    <xdr:row>36</xdr:row>
                    <xdr:rowOff>142875</xdr:rowOff>
                  </from>
                  <to>
                    <xdr:col>8</xdr:col>
                    <xdr:colOff>66675</xdr:colOff>
                    <xdr:row>36</xdr:row>
                    <xdr:rowOff>333375</xdr:rowOff>
                  </to>
                </anchor>
              </controlPr>
            </control>
          </mc:Choice>
        </mc:AlternateContent>
        <mc:AlternateContent xmlns:mc="http://schemas.openxmlformats.org/markup-compatibility/2006">
          <mc:Choice Requires="x14">
            <control shapeId="1125" r:id="rId69" name="Check Box 101">
              <controlPr defaultSize="0" autoFill="0" autoLine="0" autoPict="0">
                <anchor moveWithCells="1">
                  <from>
                    <xdr:col>5</xdr:col>
                    <xdr:colOff>180975</xdr:colOff>
                    <xdr:row>36</xdr:row>
                    <xdr:rowOff>142875</xdr:rowOff>
                  </from>
                  <to>
                    <xdr:col>5</xdr:col>
                    <xdr:colOff>485775</xdr:colOff>
                    <xdr:row>36</xdr:row>
                    <xdr:rowOff>333375</xdr:rowOff>
                  </to>
                </anchor>
              </controlPr>
            </control>
          </mc:Choice>
        </mc:AlternateContent>
        <mc:AlternateContent xmlns:mc="http://schemas.openxmlformats.org/markup-compatibility/2006">
          <mc:Choice Requires="x14">
            <control shapeId="1126" r:id="rId70" name="Check Box 102">
              <controlPr defaultSize="0" autoFill="0" autoLine="0" autoPict="0">
                <anchor moveWithCells="1">
                  <from>
                    <xdr:col>6</xdr:col>
                    <xdr:colOff>180975</xdr:colOff>
                    <xdr:row>43</xdr:row>
                    <xdr:rowOff>142875</xdr:rowOff>
                  </from>
                  <to>
                    <xdr:col>7</xdr:col>
                    <xdr:colOff>66675</xdr:colOff>
                    <xdr:row>44</xdr:row>
                    <xdr:rowOff>66675</xdr:rowOff>
                  </to>
                </anchor>
              </controlPr>
            </control>
          </mc:Choice>
        </mc:AlternateContent>
        <mc:AlternateContent xmlns:mc="http://schemas.openxmlformats.org/markup-compatibility/2006">
          <mc:Choice Requires="x14">
            <control shapeId="1127" r:id="rId71" name="Check Box 103">
              <controlPr defaultSize="0" autoFill="0" autoLine="0" autoPict="0">
                <anchor moveWithCells="1">
                  <from>
                    <xdr:col>7</xdr:col>
                    <xdr:colOff>180975</xdr:colOff>
                    <xdr:row>43</xdr:row>
                    <xdr:rowOff>142875</xdr:rowOff>
                  </from>
                  <to>
                    <xdr:col>8</xdr:col>
                    <xdr:colOff>66675</xdr:colOff>
                    <xdr:row>44</xdr:row>
                    <xdr:rowOff>66675</xdr:rowOff>
                  </to>
                </anchor>
              </controlPr>
            </control>
          </mc:Choice>
        </mc:AlternateContent>
        <mc:AlternateContent xmlns:mc="http://schemas.openxmlformats.org/markup-compatibility/2006">
          <mc:Choice Requires="x14">
            <control shapeId="1128" r:id="rId72" name="Check Box 104">
              <controlPr defaultSize="0" autoFill="0" autoLine="0" autoPict="0">
                <anchor moveWithCells="1">
                  <from>
                    <xdr:col>5</xdr:col>
                    <xdr:colOff>180975</xdr:colOff>
                    <xdr:row>43</xdr:row>
                    <xdr:rowOff>142875</xdr:rowOff>
                  </from>
                  <to>
                    <xdr:col>5</xdr:col>
                    <xdr:colOff>485775</xdr:colOff>
                    <xdr:row>44</xdr:row>
                    <xdr:rowOff>66675</xdr:rowOff>
                  </to>
                </anchor>
              </controlPr>
            </control>
          </mc:Choice>
        </mc:AlternateContent>
        <mc:AlternateContent xmlns:mc="http://schemas.openxmlformats.org/markup-compatibility/2006">
          <mc:Choice Requires="x14">
            <control shapeId="1132" r:id="rId73" name="Check Box 108">
              <controlPr defaultSize="0" autoFill="0" autoLine="0" autoPict="0">
                <anchor moveWithCells="1">
                  <from>
                    <xdr:col>6</xdr:col>
                    <xdr:colOff>180975</xdr:colOff>
                    <xdr:row>44</xdr:row>
                    <xdr:rowOff>142875</xdr:rowOff>
                  </from>
                  <to>
                    <xdr:col>7</xdr:col>
                    <xdr:colOff>66675</xdr:colOff>
                    <xdr:row>45</xdr:row>
                    <xdr:rowOff>0</xdr:rowOff>
                  </to>
                </anchor>
              </controlPr>
            </control>
          </mc:Choice>
        </mc:AlternateContent>
        <mc:AlternateContent xmlns:mc="http://schemas.openxmlformats.org/markup-compatibility/2006">
          <mc:Choice Requires="x14">
            <control shapeId="1133" r:id="rId74" name="Check Box 109">
              <controlPr defaultSize="0" autoFill="0" autoLine="0" autoPict="0">
                <anchor moveWithCells="1">
                  <from>
                    <xdr:col>7</xdr:col>
                    <xdr:colOff>180975</xdr:colOff>
                    <xdr:row>44</xdr:row>
                    <xdr:rowOff>142875</xdr:rowOff>
                  </from>
                  <to>
                    <xdr:col>8</xdr:col>
                    <xdr:colOff>66675</xdr:colOff>
                    <xdr:row>45</xdr:row>
                    <xdr:rowOff>0</xdr:rowOff>
                  </to>
                </anchor>
              </controlPr>
            </control>
          </mc:Choice>
        </mc:AlternateContent>
        <mc:AlternateContent xmlns:mc="http://schemas.openxmlformats.org/markup-compatibility/2006">
          <mc:Choice Requires="x14">
            <control shapeId="1134" r:id="rId75" name="Check Box 110">
              <controlPr defaultSize="0" autoFill="0" autoLine="0" autoPict="0">
                <anchor moveWithCells="1">
                  <from>
                    <xdr:col>5</xdr:col>
                    <xdr:colOff>180975</xdr:colOff>
                    <xdr:row>44</xdr:row>
                    <xdr:rowOff>142875</xdr:rowOff>
                  </from>
                  <to>
                    <xdr:col>5</xdr:col>
                    <xdr:colOff>485775</xdr:colOff>
                    <xdr:row>45</xdr:row>
                    <xdr:rowOff>0</xdr:rowOff>
                  </to>
                </anchor>
              </controlPr>
            </control>
          </mc:Choice>
        </mc:AlternateContent>
        <mc:AlternateContent xmlns:mc="http://schemas.openxmlformats.org/markup-compatibility/2006">
          <mc:Choice Requires="x14">
            <control shapeId="1141" r:id="rId76" name="Check Box 117">
              <controlPr defaultSize="0" autoFill="0" autoLine="0" autoPict="0">
                <anchor moveWithCells="1">
                  <from>
                    <xdr:col>6</xdr:col>
                    <xdr:colOff>180975</xdr:colOff>
                    <xdr:row>48</xdr:row>
                    <xdr:rowOff>142875</xdr:rowOff>
                  </from>
                  <to>
                    <xdr:col>7</xdr:col>
                    <xdr:colOff>66675</xdr:colOff>
                    <xdr:row>48</xdr:row>
                    <xdr:rowOff>333375</xdr:rowOff>
                  </to>
                </anchor>
              </controlPr>
            </control>
          </mc:Choice>
        </mc:AlternateContent>
        <mc:AlternateContent xmlns:mc="http://schemas.openxmlformats.org/markup-compatibility/2006">
          <mc:Choice Requires="x14">
            <control shapeId="1142" r:id="rId77" name="Check Box 118">
              <controlPr defaultSize="0" autoFill="0" autoLine="0" autoPict="0">
                <anchor moveWithCells="1">
                  <from>
                    <xdr:col>7</xdr:col>
                    <xdr:colOff>180975</xdr:colOff>
                    <xdr:row>48</xdr:row>
                    <xdr:rowOff>142875</xdr:rowOff>
                  </from>
                  <to>
                    <xdr:col>8</xdr:col>
                    <xdr:colOff>66675</xdr:colOff>
                    <xdr:row>48</xdr:row>
                    <xdr:rowOff>333375</xdr:rowOff>
                  </to>
                </anchor>
              </controlPr>
            </control>
          </mc:Choice>
        </mc:AlternateContent>
        <mc:AlternateContent xmlns:mc="http://schemas.openxmlformats.org/markup-compatibility/2006">
          <mc:Choice Requires="x14">
            <control shapeId="1143" r:id="rId78" name="Check Box 119">
              <controlPr defaultSize="0" autoFill="0" autoLine="0" autoPict="0">
                <anchor moveWithCells="1">
                  <from>
                    <xdr:col>5</xdr:col>
                    <xdr:colOff>180975</xdr:colOff>
                    <xdr:row>48</xdr:row>
                    <xdr:rowOff>142875</xdr:rowOff>
                  </from>
                  <to>
                    <xdr:col>5</xdr:col>
                    <xdr:colOff>485775</xdr:colOff>
                    <xdr:row>48</xdr:row>
                    <xdr:rowOff>333375</xdr:rowOff>
                  </to>
                </anchor>
              </controlPr>
            </control>
          </mc:Choice>
        </mc:AlternateContent>
        <mc:AlternateContent xmlns:mc="http://schemas.openxmlformats.org/markup-compatibility/2006">
          <mc:Choice Requires="x14">
            <control shapeId="1144" r:id="rId79" name="Check Box 120">
              <controlPr defaultSize="0" autoFill="0" autoLine="0" autoPict="0">
                <anchor moveWithCells="1">
                  <from>
                    <xdr:col>6</xdr:col>
                    <xdr:colOff>180975</xdr:colOff>
                    <xdr:row>51</xdr:row>
                    <xdr:rowOff>142875</xdr:rowOff>
                  </from>
                  <to>
                    <xdr:col>7</xdr:col>
                    <xdr:colOff>66675</xdr:colOff>
                    <xdr:row>52</xdr:row>
                    <xdr:rowOff>0</xdr:rowOff>
                  </to>
                </anchor>
              </controlPr>
            </control>
          </mc:Choice>
        </mc:AlternateContent>
        <mc:AlternateContent xmlns:mc="http://schemas.openxmlformats.org/markup-compatibility/2006">
          <mc:Choice Requires="x14">
            <control shapeId="1145" r:id="rId80" name="Check Box 121">
              <controlPr defaultSize="0" autoFill="0" autoLine="0" autoPict="0">
                <anchor moveWithCells="1">
                  <from>
                    <xdr:col>7</xdr:col>
                    <xdr:colOff>180975</xdr:colOff>
                    <xdr:row>51</xdr:row>
                    <xdr:rowOff>142875</xdr:rowOff>
                  </from>
                  <to>
                    <xdr:col>8</xdr:col>
                    <xdr:colOff>66675</xdr:colOff>
                    <xdr:row>52</xdr:row>
                    <xdr:rowOff>0</xdr:rowOff>
                  </to>
                </anchor>
              </controlPr>
            </control>
          </mc:Choice>
        </mc:AlternateContent>
        <mc:AlternateContent xmlns:mc="http://schemas.openxmlformats.org/markup-compatibility/2006">
          <mc:Choice Requires="x14">
            <control shapeId="1146" r:id="rId81" name="Check Box 122">
              <controlPr defaultSize="0" autoFill="0" autoLine="0" autoPict="0">
                <anchor moveWithCells="1">
                  <from>
                    <xdr:col>5</xdr:col>
                    <xdr:colOff>180975</xdr:colOff>
                    <xdr:row>51</xdr:row>
                    <xdr:rowOff>142875</xdr:rowOff>
                  </from>
                  <to>
                    <xdr:col>5</xdr:col>
                    <xdr:colOff>485775</xdr:colOff>
                    <xdr:row>52</xdr:row>
                    <xdr:rowOff>0</xdr:rowOff>
                  </to>
                </anchor>
              </controlPr>
            </control>
          </mc:Choice>
        </mc:AlternateContent>
        <mc:AlternateContent xmlns:mc="http://schemas.openxmlformats.org/markup-compatibility/2006">
          <mc:Choice Requires="x14">
            <control shapeId="1147" r:id="rId82" name="Check Box 123">
              <controlPr defaultSize="0" autoFill="0" autoLine="0" autoPict="0">
                <anchor moveWithCells="1">
                  <from>
                    <xdr:col>6</xdr:col>
                    <xdr:colOff>180975</xdr:colOff>
                    <xdr:row>52</xdr:row>
                    <xdr:rowOff>142875</xdr:rowOff>
                  </from>
                  <to>
                    <xdr:col>7</xdr:col>
                    <xdr:colOff>66675</xdr:colOff>
                    <xdr:row>53</xdr:row>
                    <xdr:rowOff>0</xdr:rowOff>
                  </to>
                </anchor>
              </controlPr>
            </control>
          </mc:Choice>
        </mc:AlternateContent>
        <mc:AlternateContent xmlns:mc="http://schemas.openxmlformats.org/markup-compatibility/2006">
          <mc:Choice Requires="x14">
            <control shapeId="1148" r:id="rId83" name="Check Box 124">
              <controlPr defaultSize="0" autoFill="0" autoLine="0" autoPict="0">
                <anchor moveWithCells="1">
                  <from>
                    <xdr:col>7</xdr:col>
                    <xdr:colOff>180975</xdr:colOff>
                    <xdr:row>52</xdr:row>
                    <xdr:rowOff>142875</xdr:rowOff>
                  </from>
                  <to>
                    <xdr:col>8</xdr:col>
                    <xdr:colOff>66675</xdr:colOff>
                    <xdr:row>53</xdr:row>
                    <xdr:rowOff>0</xdr:rowOff>
                  </to>
                </anchor>
              </controlPr>
            </control>
          </mc:Choice>
        </mc:AlternateContent>
        <mc:AlternateContent xmlns:mc="http://schemas.openxmlformats.org/markup-compatibility/2006">
          <mc:Choice Requires="x14">
            <control shapeId="1149" r:id="rId84" name="Check Box 125">
              <controlPr defaultSize="0" autoFill="0" autoLine="0" autoPict="0">
                <anchor moveWithCells="1">
                  <from>
                    <xdr:col>5</xdr:col>
                    <xdr:colOff>180975</xdr:colOff>
                    <xdr:row>52</xdr:row>
                    <xdr:rowOff>142875</xdr:rowOff>
                  </from>
                  <to>
                    <xdr:col>5</xdr:col>
                    <xdr:colOff>485775</xdr:colOff>
                    <xdr:row>53</xdr:row>
                    <xdr:rowOff>0</xdr:rowOff>
                  </to>
                </anchor>
              </controlPr>
            </control>
          </mc:Choice>
        </mc:AlternateContent>
        <mc:AlternateContent xmlns:mc="http://schemas.openxmlformats.org/markup-compatibility/2006">
          <mc:Choice Requires="x14">
            <control shapeId="1150" r:id="rId85" name="Check Box 126">
              <controlPr defaultSize="0" autoFill="0" autoLine="0" autoPict="0">
                <anchor moveWithCells="1">
                  <from>
                    <xdr:col>6</xdr:col>
                    <xdr:colOff>180975</xdr:colOff>
                    <xdr:row>53</xdr:row>
                    <xdr:rowOff>142875</xdr:rowOff>
                  </from>
                  <to>
                    <xdr:col>7</xdr:col>
                    <xdr:colOff>66675</xdr:colOff>
                    <xdr:row>54</xdr:row>
                    <xdr:rowOff>0</xdr:rowOff>
                  </to>
                </anchor>
              </controlPr>
            </control>
          </mc:Choice>
        </mc:AlternateContent>
        <mc:AlternateContent xmlns:mc="http://schemas.openxmlformats.org/markup-compatibility/2006">
          <mc:Choice Requires="x14">
            <control shapeId="1151" r:id="rId86" name="Check Box 127">
              <controlPr defaultSize="0" autoFill="0" autoLine="0" autoPict="0">
                <anchor moveWithCells="1">
                  <from>
                    <xdr:col>7</xdr:col>
                    <xdr:colOff>180975</xdr:colOff>
                    <xdr:row>53</xdr:row>
                    <xdr:rowOff>142875</xdr:rowOff>
                  </from>
                  <to>
                    <xdr:col>8</xdr:col>
                    <xdr:colOff>66675</xdr:colOff>
                    <xdr:row>54</xdr:row>
                    <xdr:rowOff>0</xdr:rowOff>
                  </to>
                </anchor>
              </controlPr>
            </control>
          </mc:Choice>
        </mc:AlternateContent>
        <mc:AlternateContent xmlns:mc="http://schemas.openxmlformats.org/markup-compatibility/2006">
          <mc:Choice Requires="x14">
            <control shapeId="1152" r:id="rId87" name="Check Box 128">
              <controlPr defaultSize="0" autoFill="0" autoLine="0" autoPict="0">
                <anchor moveWithCells="1">
                  <from>
                    <xdr:col>5</xdr:col>
                    <xdr:colOff>180975</xdr:colOff>
                    <xdr:row>53</xdr:row>
                    <xdr:rowOff>142875</xdr:rowOff>
                  </from>
                  <to>
                    <xdr:col>5</xdr:col>
                    <xdr:colOff>485775</xdr:colOff>
                    <xdr:row>54</xdr:row>
                    <xdr:rowOff>0</xdr:rowOff>
                  </to>
                </anchor>
              </controlPr>
            </control>
          </mc:Choice>
        </mc:AlternateContent>
        <mc:AlternateContent xmlns:mc="http://schemas.openxmlformats.org/markup-compatibility/2006">
          <mc:Choice Requires="x14">
            <control shapeId="1153" r:id="rId88" name="Check Box 129">
              <controlPr defaultSize="0" autoFill="0" autoLine="0" autoPict="0">
                <anchor moveWithCells="1">
                  <from>
                    <xdr:col>6</xdr:col>
                    <xdr:colOff>180975</xdr:colOff>
                    <xdr:row>56</xdr:row>
                    <xdr:rowOff>142875</xdr:rowOff>
                  </from>
                  <to>
                    <xdr:col>7</xdr:col>
                    <xdr:colOff>66675</xdr:colOff>
                    <xdr:row>57</xdr:row>
                    <xdr:rowOff>0</xdr:rowOff>
                  </to>
                </anchor>
              </controlPr>
            </control>
          </mc:Choice>
        </mc:AlternateContent>
        <mc:AlternateContent xmlns:mc="http://schemas.openxmlformats.org/markup-compatibility/2006">
          <mc:Choice Requires="x14">
            <control shapeId="1154" r:id="rId89" name="Check Box 130">
              <controlPr defaultSize="0" autoFill="0" autoLine="0" autoPict="0">
                <anchor moveWithCells="1">
                  <from>
                    <xdr:col>7</xdr:col>
                    <xdr:colOff>180975</xdr:colOff>
                    <xdr:row>56</xdr:row>
                    <xdr:rowOff>142875</xdr:rowOff>
                  </from>
                  <to>
                    <xdr:col>8</xdr:col>
                    <xdr:colOff>66675</xdr:colOff>
                    <xdr:row>57</xdr:row>
                    <xdr:rowOff>0</xdr:rowOff>
                  </to>
                </anchor>
              </controlPr>
            </control>
          </mc:Choice>
        </mc:AlternateContent>
        <mc:AlternateContent xmlns:mc="http://schemas.openxmlformats.org/markup-compatibility/2006">
          <mc:Choice Requires="x14">
            <control shapeId="1155" r:id="rId90" name="Check Box 131">
              <controlPr defaultSize="0" autoFill="0" autoLine="0" autoPict="0">
                <anchor moveWithCells="1">
                  <from>
                    <xdr:col>5</xdr:col>
                    <xdr:colOff>180975</xdr:colOff>
                    <xdr:row>56</xdr:row>
                    <xdr:rowOff>142875</xdr:rowOff>
                  </from>
                  <to>
                    <xdr:col>5</xdr:col>
                    <xdr:colOff>485775</xdr:colOff>
                    <xdr:row>57</xdr:row>
                    <xdr:rowOff>0</xdr:rowOff>
                  </to>
                </anchor>
              </controlPr>
            </control>
          </mc:Choice>
        </mc:AlternateContent>
        <mc:AlternateContent xmlns:mc="http://schemas.openxmlformats.org/markup-compatibility/2006">
          <mc:Choice Requires="x14">
            <control shapeId="1156" r:id="rId91" name="Check Box 132">
              <controlPr defaultSize="0" autoFill="0" autoLine="0" autoPict="0">
                <anchor moveWithCells="1">
                  <from>
                    <xdr:col>6</xdr:col>
                    <xdr:colOff>180975</xdr:colOff>
                    <xdr:row>57</xdr:row>
                    <xdr:rowOff>142875</xdr:rowOff>
                  </from>
                  <to>
                    <xdr:col>7</xdr:col>
                    <xdr:colOff>66675</xdr:colOff>
                    <xdr:row>58</xdr:row>
                    <xdr:rowOff>0</xdr:rowOff>
                  </to>
                </anchor>
              </controlPr>
            </control>
          </mc:Choice>
        </mc:AlternateContent>
        <mc:AlternateContent xmlns:mc="http://schemas.openxmlformats.org/markup-compatibility/2006">
          <mc:Choice Requires="x14">
            <control shapeId="1157" r:id="rId92" name="Check Box 133">
              <controlPr defaultSize="0" autoFill="0" autoLine="0" autoPict="0">
                <anchor moveWithCells="1">
                  <from>
                    <xdr:col>7</xdr:col>
                    <xdr:colOff>180975</xdr:colOff>
                    <xdr:row>57</xdr:row>
                    <xdr:rowOff>142875</xdr:rowOff>
                  </from>
                  <to>
                    <xdr:col>8</xdr:col>
                    <xdr:colOff>66675</xdr:colOff>
                    <xdr:row>58</xdr:row>
                    <xdr:rowOff>0</xdr:rowOff>
                  </to>
                </anchor>
              </controlPr>
            </control>
          </mc:Choice>
        </mc:AlternateContent>
        <mc:AlternateContent xmlns:mc="http://schemas.openxmlformats.org/markup-compatibility/2006">
          <mc:Choice Requires="x14">
            <control shapeId="1158" r:id="rId93" name="Check Box 134">
              <controlPr defaultSize="0" autoFill="0" autoLine="0" autoPict="0">
                <anchor moveWithCells="1">
                  <from>
                    <xdr:col>5</xdr:col>
                    <xdr:colOff>180975</xdr:colOff>
                    <xdr:row>57</xdr:row>
                    <xdr:rowOff>142875</xdr:rowOff>
                  </from>
                  <to>
                    <xdr:col>5</xdr:col>
                    <xdr:colOff>485775</xdr:colOff>
                    <xdr:row>58</xdr:row>
                    <xdr:rowOff>0</xdr:rowOff>
                  </to>
                </anchor>
              </controlPr>
            </control>
          </mc:Choice>
        </mc:AlternateContent>
        <mc:AlternateContent xmlns:mc="http://schemas.openxmlformats.org/markup-compatibility/2006">
          <mc:Choice Requires="x14">
            <control shapeId="1159" r:id="rId94" name="Check Box 135">
              <controlPr defaultSize="0" autoFill="0" autoLine="0" autoPict="0">
                <anchor moveWithCells="1">
                  <from>
                    <xdr:col>6</xdr:col>
                    <xdr:colOff>180975</xdr:colOff>
                    <xdr:row>59</xdr:row>
                    <xdr:rowOff>0</xdr:rowOff>
                  </from>
                  <to>
                    <xdr:col>7</xdr:col>
                    <xdr:colOff>66675</xdr:colOff>
                    <xdr:row>60</xdr:row>
                    <xdr:rowOff>66675</xdr:rowOff>
                  </to>
                </anchor>
              </controlPr>
            </control>
          </mc:Choice>
        </mc:AlternateContent>
        <mc:AlternateContent xmlns:mc="http://schemas.openxmlformats.org/markup-compatibility/2006">
          <mc:Choice Requires="x14">
            <control shapeId="1160" r:id="rId95" name="Check Box 136">
              <controlPr defaultSize="0" autoFill="0" autoLine="0" autoPict="0">
                <anchor moveWithCells="1">
                  <from>
                    <xdr:col>7</xdr:col>
                    <xdr:colOff>180975</xdr:colOff>
                    <xdr:row>59</xdr:row>
                    <xdr:rowOff>0</xdr:rowOff>
                  </from>
                  <to>
                    <xdr:col>8</xdr:col>
                    <xdr:colOff>66675</xdr:colOff>
                    <xdr:row>60</xdr:row>
                    <xdr:rowOff>66675</xdr:rowOff>
                  </to>
                </anchor>
              </controlPr>
            </control>
          </mc:Choice>
        </mc:AlternateContent>
        <mc:AlternateContent xmlns:mc="http://schemas.openxmlformats.org/markup-compatibility/2006">
          <mc:Choice Requires="x14">
            <control shapeId="1161" r:id="rId96" name="Check Box 137">
              <controlPr defaultSize="0" autoFill="0" autoLine="0" autoPict="0">
                <anchor moveWithCells="1">
                  <from>
                    <xdr:col>5</xdr:col>
                    <xdr:colOff>180975</xdr:colOff>
                    <xdr:row>59</xdr:row>
                    <xdr:rowOff>0</xdr:rowOff>
                  </from>
                  <to>
                    <xdr:col>5</xdr:col>
                    <xdr:colOff>485775</xdr:colOff>
                    <xdr:row>60</xdr:row>
                    <xdr:rowOff>66675</xdr:rowOff>
                  </to>
                </anchor>
              </controlPr>
            </control>
          </mc:Choice>
        </mc:AlternateContent>
        <mc:AlternateContent xmlns:mc="http://schemas.openxmlformats.org/markup-compatibility/2006">
          <mc:Choice Requires="x14">
            <control shapeId="1165" r:id="rId97" name="Check Box 141">
              <controlPr defaultSize="0" autoFill="0" autoLine="0" autoPict="0">
                <anchor moveWithCells="1">
                  <from>
                    <xdr:col>6</xdr:col>
                    <xdr:colOff>180975</xdr:colOff>
                    <xdr:row>60</xdr:row>
                    <xdr:rowOff>142875</xdr:rowOff>
                  </from>
                  <to>
                    <xdr:col>7</xdr:col>
                    <xdr:colOff>66675</xdr:colOff>
                    <xdr:row>60</xdr:row>
                    <xdr:rowOff>333375</xdr:rowOff>
                  </to>
                </anchor>
              </controlPr>
            </control>
          </mc:Choice>
        </mc:AlternateContent>
        <mc:AlternateContent xmlns:mc="http://schemas.openxmlformats.org/markup-compatibility/2006">
          <mc:Choice Requires="x14">
            <control shapeId="1166" r:id="rId98" name="Check Box 142">
              <controlPr defaultSize="0" autoFill="0" autoLine="0" autoPict="0">
                <anchor moveWithCells="1">
                  <from>
                    <xdr:col>7</xdr:col>
                    <xdr:colOff>180975</xdr:colOff>
                    <xdr:row>60</xdr:row>
                    <xdr:rowOff>142875</xdr:rowOff>
                  </from>
                  <to>
                    <xdr:col>8</xdr:col>
                    <xdr:colOff>66675</xdr:colOff>
                    <xdr:row>60</xdr:row>
                    <xdr:rowOff>333375</xdr:rowOff>
                  </to>
                </anchor>
              </controlPr>
            </control>
          </mc:Choice>
        </mc:AlternateContent>
        <mc:AlternateContent xmlns:mc="http://schemas.openxmlformats.org/markup-compatibility/2006">
          <mc:Choice Requires="x14">
            <control shapeId="1167" r:id="rId99" name="Check Box 143">
              <controlPr defaultSize="0" autoFill="0" autoLine="0" autoPict="0">
                <anchor moveWithCells="1">
                  <from>
                    <xdr:col>5</xdr:col>
                    <xdr:colOff>180975</xdr:colOff>
                    <xdr:row>60</xdr:row>
                    <xdr:rowOff>142875</xdr:rowOff>
                  </from>
                  <to>
                    <xdr:col>5</xdr:col>
                    <xdr:colOff>485775</xdr:colOff>
                    <xdr:row>60</xdr:row>
                    <xdr:rowOff>333375</xdr:rowOff>
                  </to>
                </anchor>
              </controlPr>
            </control>
          </mc:Choice>
        </mc:AlternateContent>
        <mc:AlternateContent xmlns:mc="http://schemas.openxmlformats.org/markup-compatibility/2006">
          <mc:Choice Requires="x14">
            <control shapeId="1177" r:id="rId100" name="Check Box 153">
              <controlPr defaultSize="0" autoFill="0" autoLine="0" autoPict="0">
                <anchor moveWithCells="1">
                  <from>
                    <xdr:col>6</xdr:col>
                    <xdr:colOff>180975</xdr:colOff>
                    <xdr:row>78</xdr:row>
                    <xdr:rowOff>142875</xdr:rowOff>
                  </from>
                  <to>
                    <xdr:col>7</xdr:col>
                    <xdr:colOff>66675</xdr:colOff>
                    <xdr:row>78</xdr:row>
                    <xdr:rowOff>333375</xdr:rowOff>
                  </to>
                </anchor>
              </controlPr>
            </control>
          </mc:Choice>
        </mc:AlternateContent>
        <mc:AlternateContent xmlns:mc="http://schemas.openxmlformats.org/markup-compatibility/2006">
          <mc:Choice Requires="x14">
            <control shapeId="1178" r:id="rId101" name="Check Box 154">
              <controlPr defaultSize="0" autoFill="0" autoLine="0" autoPict="0">
                <anchor moveWithCells="1">
                  <from>
                    <xdr:col>7</xdr:col>
                    <xdr:colOff>180975</xdr:colOff>
                    <xdr:row>78</xdr:row>
                    <xdr:rowOff>142875</xdr:rowOff>
                  </from>
                  <to>
                    <xdr:col>8</xdr:col>
                    <xdr:colOff>66675</xdr:colOff>
                    <xdr:row>78</xdr:row>
                    <xdr:rowOff>333375</xdr:rowOff>
                  </to>
                </anchor>
              </controlPr>
            </control>
          </mc:Choice>
        </mc:AlternateContent>
        <mc:AlternateContent xmlns:mc="http://schemas.openxmlformats.org/markup-compatibility/2006">
          <mc:Choice Requires="x14">
            <control shapeId="1179" r:id="rId102" name="Check Box 155">
              <controlPr defaultSize="0" autoFill="0" autoLine="0" autoPict="0">
                <anchor moveWithCells="1">
                  <from>
                    <xdr:col>5</xdr:col>
                    <xdr:colOff>180975</xdr:colOff>
                    <xdr:row>78</xdr:row>
                    <xdr:rowOff>142875</xdr:rowOff>
                  </from>
                  <to>
                    <xdr:col>5</xdr:col>
                    <xdr:colOff>485775</xdr:colOff>
                    <xdr:row>78</xdr:row>
                    <xdr:rowOff>333375</xdr:rowOff>
                  </to>
                </anchor>
              </controlPr>
            </control>
          </mc:Choice>
        </mc:AlternateContent>
        <mc:AlternateContent xmlns:mc="http://schemas.openxmlformats.org/markup-compatibility/2006">
          <mc:Choice Requires="x14">
            <control shapeId="1195" r:id="rId103" name="Check Box 171">
              <controlPr defaultSize="0" autoFill="0" autoLine="0" autoPict="0">
                <anchor moveWithCells="1">
                  <from>
                    <xdr:col>6</xdr:col>
                    <xdr:colOff>180975</xdr:colOff>
                    <xdr:row>84</xdr:row>
                    <xdr:rowOff>142875</xdr:rowOff>
                  </from>
                  <to>
                    <xdr:col>7</xdr:col>
                    <xdr:colOff>66675</xdr:colOff>
                    <xdr:row>85</xdr:row>
                    <xdr:rowOff>0</xdr:rowOff>
                  </to>
                </anchor>
              </controlPr>
            </control>
          </mc:Choice>
        </mc:AlternateContent>
        <mc:AlternateContent xmlns:mc="http://schemas.openxmlformats.org/markup-compatibility/2006">
          <mc:Choice Requires="x14">
            <control shapeId="1196" r:id="rId104" name="Check Box 172">
              <controlPr defaultSize="0" autoFill="0" autoLine="0" autoPict="0">
                <anchor moveWithCells="1">
                  <from>
                    <xdr:col>7</xdr:col>
                    <xdr:colOff>180975</xdr:colOff>
                    <xdr:row>84</xdr:row>
                    <xdr:rowOff>142875</xdr:rowOff>
                  </from>
                  <to>
                    <xdr:col>8</xdr:col>
                    <xdr:colOff>66675</xdr:colOff>
                    <xdr:row>85</xdr:row>
                    <xdr:rowOff>0</xdr:rowOff>
                  </to>
                </anchor>
              </controlPr>
            </control>
          </mc:Choice>
        </mc:AlternateContent>
        <mc:AlternateContent xmlns:mc="http://schemas.openxmlformats.org/markup-compatibility/2006">
          <mc:Choice Requires="x14">
            <control shapeId="1197" r:id="rId105" name="Check Box 173">
              <controlPr defaultSize="0" autoFill="0" autoLine="0" autoPict="0">
                <anchor moveWithCells="1">
                  <from>
                    <xdr:col>5</xdr:col>
                    <xdr:colOff>180975</xdr:colOff>
                    <xdr:row>84</xdr:row>
                    <xdr:rowOff>142875</xdr:rowOff>
                  </from>
                  <to>
                    <xdr:col>5</xdr:col>
                    <xdr:colOff>485775</xdr:colOff>
                    <xdr:row>85</xdr:row>
                    <xdr:rowOff>0</xdr:rowOff>
                  </to>
                </anchor>
              </controlPr>
            </control>
          </mc:Choice>
        </mc:AlternateContent>
        <mc:AlternateContent xmlns:mc="http://schemas.openxmlformats.org/markup-compatibility/2006">
          <mc:Choice Requires="x14">
            <control shapeId="1198" r:id="rId106" name="Check Box 174">
              <controlPr defaultSize="0" autoFill="0" autoLine="0" autoPict="0">
                <anchor moveWithCells="1">
                  <from>
                    <xdr:col>6</xdr:col>
                    <xdr:colOff>180975</xdr:colOff>
                    <xdr:row>84</xdr:row>
                    <xdr:rowOff>142875</xdr:rowOff>
                  </from>
                  <to>
                    <xdr:col>7</xdr:col>
                    <xdr:colOff>66675</xdr:colOff>
                    <xdr:row>85</xdr:row>
                    <xdr:rowOff>0</xdr:rowOff>
                  </to>
                </anchor>
              </controlPr>
            </control>
          </mc:Choice>
        </mc:AlternateContent>
        <mc:AlternateContent xmlns:mc="http://schemas.openxmlformats.org/markup-compatibility/2006">
          <mc:Choice Requires="x14">
            <control shapeId="1199" r:id="rId107" name="Check Box 175">
              <controlPr defaultSize="0" autoFill="0" autoLine="0" autoPict="0">
                <anchor moveWithCells="1">
                  <from>
                    <xdr:col>7</xdr:col>
                    <xdr:colOff>180975</xdr:colOff>
                    <xdr:row>84</xdr:row>
                    <xdr:rowOff>142875</xdr:rowOff>
                  </from>
                  <to>
                    <xdr:col>8</xdr:col>
                    <xdr:colOff>66675</xdr:colOff>
                    <xdr:row>85</xdr:row>
                    <xdr:rowOff>0</xdr:rowOff>
                  </to>
                </anchor>
              </controlPr>
            </control>
          </mc:Choice>
        </mc:AlternateContent>
        <mc:AlternateContent xmlns:mc="http://schemas.openxmlformats.org/markup-compatibility/2006">
          <mc:Choice Requires="x14">
            <control shapeId="1200" r:id="rId108" name="Check Box 176">
              <controlPr defaultSize="0" autoFill="0" autoLine="0" autoPict="0">
                <anchor moveWithCells="1">
                  <from>
                    <xdr:col>5</xdr:col>
                    <xdr:colOff>180975</xdr:colOff>
                    <xdr:row>84</xdr:row>
                    <xdr:rowOff>142875</xdr:rowOff>
                  </from>
                  <to>
                    <xdr:col>5</xdr:col>
                    <xdr:colOff>485775</xdr:colOff>
                    <xdr:row>85</xdr:row>
                    <xdr:rowOff>0</xdr:rowOff>
                  </to>
                </anchor>
              </controlPr>
            </control>
          </mc:Choice>
        </mc:AlternateContent>
        <mc:AlternateContent xmlns:mc="http://schemas.openxmlformats.org/markup-compatibility/2006">
          <mc:Choice Requires="x14">
            <control shapeId="1201" r:id="rId109" name="Check Box 177">
              <controlPr defaultSize="0" autoFill="0" autoLine="0" autoPict="0">
                <anchor moveWithCells="1">
                  <from>
                    <xdr:col>6</xdr:col>
                    <xdr:colOff>180975</xdr:colOff>
                    <xdr:row>87</xdr:row>
                    <xdr:rowOff>142875</xdr:rowOff>
                  </from>
                  <to>
                    <xdr:col>7</xdr:col>
                    <xdr:colOff>66675</xdr:colOff>
                    <xdr:row>88</xdr:row>
                    <xdr:rowOff>142875</xdr:rowOff>
                  </to>
                </anchor>
              </controlPr>
            </control>
          </mc:Choice>
        </mc:AlternateContent>
        <mc:AlternateContent xmlns:mc="http://schemas.openxmlformats.org/markup-compatibility/2006">
          <mc:Choice Requires="x14">
            <control shapeId="1202" r:id="rId110" name="Check Box 178">
              <controlPr defaultSize="0" autoFill="0" autoLine="0" autoPict="0">
                <anchor moveWithCells="1">
                  <from>
                    <xdr:col>7</xdr:col>
                    <xdr:colOff>180975</xdr:colOff>
                    <xdr:row>87</xdr:row>
                    <xdr:rowOff>142875</xdr:rowOff>
                  </from>
                  <to>
                    <xdr:col>8</xdr:col>
                    <xdr:colOff>66675</xdr:colOff>
                    <xdr:row>88</xdr:row>
                    <xdr:rowOff>142875</xdr:rowOff>
                  </to>
                </anchor>
              </controlPr>
            </control>
          </mc:Choice>
        </mc:AlternateContent>
        <mc:AlternateContent xmlns:mc="http://schemas.openxmlformats.org/markup-compatibility/2006">
          <mc:Choice Requires="x14">
            <control shapeId="1203" r:id="rId111" name="Check Box 179">
              <controlPr defaultSize="0" autoFill="0" autoLine="0" autoPict="0">
                <anchor moveWithCells="1">
                  <from>
                    <xdr:col>5</xdr:col>
                    <xdr:colOff>180975</xdr:colOff>
                    <xdr:row>87</xdr:row>
                    <xdr:rowOff>142875</xdr:rowOff>
                  </from>
                  <to>
                    <xdr:col>5</xdr:col>
                    <xdr:colOff>485775</xdr:colOff>
                    <xdr:row>88</xdr:row>
                    <xdr:rowOff>142875</xdr:rowOff>
                  </to>
                </anchor>
              </controlPr>
            </control>
          </mc:Choice>
        </mc:AlternateContent>
        <mc:AlternateContent xmlns:mc="http://schemas.openxmlformats.org/markup-compatibility/2006">
          <mc:Choice Requires="x14">
            <control shapeId="1204" r:id="rId112" name="Check Box 180">
              <controlPr defaultSize="0" autoFill="0" autoLine="0" autoPict="0">
                <anchor moveWithCells="1">
                  <from>
                    <xdr:col>6</xdr:col>
                    <xdr:colOff>180975</xdr:colOff>
                    <xdr:row>87</xdr:row>
                    <xdr:rowOff>142875</xdr:rowOff>
                  </from>
                  <to>
                    <xdr:col>7</xdr:col>
                    <xdr:colOff>66675</xdr:colOff>
                    <xdr:row>88</xdr:row>
                    <xdr:rowOff>142875</xdr:rowOff>
                  </to>
                </anchor>
              </controlPr>
            </control>
          </mc:Choice>
        </mc:AlternateContent>
        <mc:AlternateContent xmlns:mc="http://schemas.openxmlformats.org/markup-compatibility/2006">
          <mc:Choice Requires="x14">
            <control shapeId="1205" r:id="rId113" name="Check Box 181">
              <controlPr defaultSize="0" autoFill="0" autoLine="0" autoPict="0">
                <anchor moveWithCells="1">
                  <from>
                    <xdr:col>7</xdr:col>
                    <xdr:colOff>180975</xdr:colOff>
                    <xdr:row>87</xdr:row>
                    <xdr:rowOff>142875</xdr:rowOff>
                  </from>
                  <to>
                    <xdr:col>8</xdr:col>
                    <xdr:colOff>66675</xdr:colOff>
                    <xdr:row>88</xdr:row>
                    <xdr:rowOff>142875</xdr:rowOff>
                  </to>
                </anchor>
              </controlPr>
            </control>
          </mc:Choice>
        </mc:AlternateContent>
        <mc:AlternateContent xmlns:mc="http://schemas.openxmlformats.org/markup-compatibility/2006">
          <mc:Choice Requires="x14">
            <control shapeId="1206" r:id="rId114" name="Check Box 182">
              <controlPr defaultSize="0" autoFill="0" autoLine="0" autoPict="0">
                <anchor moveWithCells="1">
                  <from>
                    <xdr:col>5</xdr:col>
                    <xdr:colOff>180975</xdr:colOff>
                    <xdr:row>87</xdr:row>
                    <xdr:rowOff>142875</xdr:rowOff>
                  </from>
                  <to>
                    <xdr:col>5</xdr:col>
                    <xdr:colOff>485775</xdr:colOff>
                    <xdr:row>88</xdr:row>
                    <xdr:rowOff>142875</xdr:rowOff>
                  </to>
                </anchor>
              </controlPr>
            </control>
          </mc:Choice>
        </mc:AlternateContent>
        <mc:AlternateContent xmlns:mc="http://schemas.openxmlformats.org/markup-compatibility/2006">
          <mc:Choice Requires="x14">
            <control shapeId="1213" r:id="rId115" name="Check Box 189">
              <controlPr defaultSize="0" autoFill="0" autoLine="0" autoPict="0">
                <anchor moveWithCells="1">
                  <from>
                    <xdr:col>6</xdr:col>
                    <xdr:colOff>180975</xdr:colOff>
                    <xdr:row>88</xdr:row>
                    <xdr:rowOff>142875</xdr:rowOff>
                  </from>
                  <to>
                    <xdr:col>7</xdr:col>
                    <xdr:colOff>66675</xdr:colOff>
                    <xdr:row>90</xdr:row>
                    <xdr:rowOff>0</xdr:rowOff>
                  </to>
                </anchor>
              </controlPr>
            </control>
          </mc:Choice>
        </mc:AlternateContent>
        <mc:AlternateContent xmlns:mc="http://schemas.openxmlformats.org/markup-compatibility/2006">
          <mc:Choice Requires="x14">
            <control shapeId="1214" r:id="rId116" name="Check Box 190">
              <controlPr defaultSize="0" autoFill="0" autoLine="0" autoPict="0">
                <anchor moveWithCells="1">
                  <from>
                    <xdr:col>7</xdr:col>
                    <xdr:colOff>180975</xdr:colOff>
                    <xdr:row>88</xdr:row>
                    <xdr:rowOff>142875</xdr:rowOff>
                  </from>
                  <to>
                    <xdr:col>8</xdr:col>
                    <xdr:colOff>66675</xdr:colOff>
                    <xdr:row>90</xdr:row>
                    <xdr:rowOff>0</xdr:rowOff>
                  </to>
                </anchor>
              </controlPr>
            </control>
          </mc:Choice>
        </mc:AlternateContent>
        <mc:AlternateContent xmlns:mc="http://schemas.openxmlformats.org/markup-compatibility/2006">
          <mc:Choice Requires="x14">
            <control shapeId="1215" r:id="rId117" name="Check Box 191">
              <controlPr defaultSize="0" autoFill="0" autoLine="0" autoPict="0">
                <anchor moveWithCells="1">
                  <from>
                    <xdr:col>5</xdr:col>
                    <xdr:colOff>180975</xdr:colOff>
                    <xdr:row>88</xdr:row>
                    <xdr:rowOff>142875</xdr:rowOff>
                  </from>
                  <to>
                    <xdr:col>5</xdr:col>
                    <xdr:colOff>485775</xdr:colOff>
                    <xdr:row>90</xdr:row>
                    <xdr:rowOff>0</xdr:rowOff>
                  </to>
                </anchor>
              </controlPr>
            </control>
          </mc:Choice>
        </mc:AlternateContent>
        <mc:AlternateContent xmlns:mc="http://schemas.openxmlformats.org/markup-compatibility/2006">
          <mc:Choice Requires="x14">
            <control shapeId="1216" r:id="rId118" name="Check Box 192">
              <controlPr defaultSize="0" autoFill="0" autoLine="0" autoPict="0">
                <anchor moveWithCells="1">
                  <from>
                    <xdr:col>6</xdr:col>
                    <xdr:colOff>180975</xdr:colOff>
                    <xdr:row>88</xdr:row>
                    <xdr:rowOff>142875</xdr:rowOff>
                  </from>
                  <to>
                    <xdr:col>7</xdr:col>
                    <xdr:colOff>66675</xdr:colOff>
                    <xdr:row>90</xdr:row>
                    <xdr:rowOff>0</xdr:rowOff>
                  </to>
                </anchor>
              </controlPr>
            </control>
          </mc:Choice>
        </mc:AlternateContent>
        <mc:AlternateContent xmlns:mc="http://schemas.openxmlformats.org/markup-compatibility/2006">
          <mc:Choice Requires="x14">
            <control shapeId="1217" r:id="rId119" name="Check Box 193">
              <controlPr defaultSize="0" autoFill="0" autoLine="0" autoPict="0">
                <anchor moveWithCells="1">
                  <from>
                    <xdr:col>7</xdr:col>
                    <xdr:colOff>180975</xdr:colOff>
                    <xdr:row>88</xdr:row>
                    <xdr:rowOff>142875</xdr:rowOff>
                  </from>
                  <to>
                    <xdr:col>8</xdr:col>
                    <xdr:colOff>66675</xdr:colOff>
                    <xdr:row>90</xdr:row>
                    <xdr:rowOff>0</xdr:rowOff>
                  </to>
                </anchor>
              </controlPr>
            </control>
          </mc:Choice>
        </mc:AlternateContent>
        <mc:AlternateContent xmlns:mc="http://schemas.openxmlformats.org/markup-compatibility/2006">
          <mc:Choice Requires="x14">
            <control shapeId="1218" r:id="rId120" name="Check Box 194">
              <controlPr defaultSize="0" autoFill="0" autoLine="0" autoPict="0">
                <anchor moveWithCells="1">
                  <from>
                    <xdr:col>5</xdr:col>
                    <xdr:colOff>180975</xdr:colOff>
                    <xdr:row>88</xdr:row>
                    <xdr:rowOff>142875</xdr:rowOff>
                  </from>
                  <to>
                    <xdr:col>5</xdr:col>
                    <xdr:colOff>485775</xdr:colOff>
                    <xdr:row>90</xdr:row>
                    <xdr:rowOff>0</xdr:rowOff>
                  </to>
                </anchor>
              </controlPr>
            </control>
          </mc:Choice>
        </mc:AlternateContent>
        <mc:AlternateContent xmlns:mc="http://schemas.openxmlformats.org/markup-compatibility/2006">
          <mc:Choice Requires="x14">
            <control shapeId="1219" r:id="rId121" name="Check Box 195">
              <controlPr defaultSize="0" autoFill="0" autoLine="0" autoPict="0">
                <anchor moveWithCells="1">
                  <from>
                    <xdr:col>6</xdr:col>
                    <xdr:colOff>180975</xdr:colOff>
                    <xdr:row>92</xdr:row>
                    <xdr:rowOff>142875</xdr:rowOff>
                  </from>
                  <to>
                    <xdr:col>7</xdr:col>
                    <xdr:colOff>66675</xdr:colOff>
                    <xdr:row>93</xdr:row>
                    <xdr:rowOff>0</xdr:rowOff>
                  </to>
                </anchor>
              </controlPr>
            </control>
          </mc:Choice>
        </mc:AlternateContent>
        <mc:AlternateContent xmlns:mc="http://schemas.openxmlformats.org/markup-compatibility/2006">
          <mc:Choice Requires="x14">
            <control shapeId="1220" r:id="rId122" name="Check Box 196">
              <controlPr defaultSize="0" autoFill="0" autoLine="0" autoPict="0">
                <anchor moveWithCells="1">
                  <from>
                    <xdr:col>7</xdr:col>
                    <xdr:colOff>180975</xdr:colOff>
                    <xdr:row>92</xdr:row>
                    <xdr:rowOff>142875</xdr:rowOff>
                  </from>
                  <to>
                    <xdr:col>8</xdr:col>
                    <xdr:colOff>66675</xdr:colOff>
                    <xdr:row>93</xdr:row>
                    <xdr:rowOff>0</xdr:rowOff>
                  </to>
                </anchor>
              </controlPr>
            </control>
          </mc:Choice>
        </mc:AlternateContent>
        <mc:AlternateContent xmlns:mc="http://schemas.openxmlformats.org/markup-compatibility/2006">
          <mc:Choice Requires="x14">
            <control shapeId="1221" r:id="rId123" name="Check Box 197">
              <controlPr defaultSize="0" autoFill="0" autoLine="0" autoPict="0">
                <anchor moveWithCells="1">
                  <from>
                    <xdr:col>5</xdr:col>
                    <xdr:colOff>180975</xdr:colOff>
                    <xdr:row>92</xdr:row>
                    <xdr:rowOff>142875</xdr:rowOff>
                  </from>
                  <to>
                    <xdr:col>5</xdr:col>
                    <xdr:colOff>485775</xdr:colOff>
                    <xdr:row>93</xdr:row>
                    <xdr:rowOff>0</xdr:rowOff>
                  </to>
                </anchor>
              </controlPr>
            </control>
          </mc:Choice>
        </mc:AlternateContent>
        <mc:AlternateContent xmlns:mc="http://schemas.openxmlformats.org/markup-compatibility/2006">
          <mc:Choice Requires="x14">
            <control shapeId="1222" r:id="rId124" name="Check Box 198">
              <controlPr defaultSize="0" autoFill="0" autoLine="0" autoPict="0">
                <anchor moveWithCells="1">
                  <from>
                    <xdr:col>6</xdr:col>
                    <xdr:colOff>180975</xdr:colOff>
                    <xdr:row>92</xdr:row>
                    <xdr:rowOff>142875</xdr:rowOff>
                  </from>
                  <to>
                    <xdr:col>7</xdr:col>
                    <xdr:colOff>66675</xdr:colOff>
                    <xdr:row>93</xdr:row>
                    <xdr:rowOff>0</xdr:rowOff>
                  </to>
                </anchor>
              </controlPr>
            </control>
          </mc:Choice>
        </mc:AlternateContent>
        <mc:AlternateContent xmlns:mc="http://schemas.openxmlformats.org/markup-compatibility/2006">
          <mc:Choice Requires="x14">
            <control shapeId="1223" r:id="rId125" name="Check Box 199">
              <controlPr defaultSize="0" autoFill="0" autoLine="0" autoPict="0">
                <anchor moveWithCells="1">
                  <from>
                    <xdr:col>7</xdr:col>
                    <xdr:colOff>180975</xdr:colOff>
                    <xdr:row>92</xdr:row>
                    <xdr:rowOff>142875</xdr:rowOff>
                  </from>
                  <to>
                    <xdr:col>8</xdr:col>
                    <xdr:colOff>66675</xdr:colOff>
                    <xdr:row>93</xdr:row>
                    <xdr:rowOff>0</xdr:rowOff>
                  </to>
                </anchor>
              </controlPr>
            </control>
          </mc:Choice>
        </mc:AlternateContent>
        <mc:AlternateContent xmlns:mc="http://schemas.openxmlformats.org/markup-compatibility/2006">
          <mc:Choice Requires="x14">
            <control shapeId="1224" r:id="rId126" name="Check Box 200">
              <controlPr defaultSize="0" autoFill="0" autoLine="0" autoPict="0">
                <anchor moveWithCells="1">
                  <from>
                    <xdr:col>5</xdr:col>
                    <xdr:colOff>180975</xdr:colOff>
                    <xdr:row>92</xdr:row>
                    <xdr:rowOff>142875</xdr:rowOff>
                  </from>
                  <to>
                    <xdr:col>5</xdr:col>
                    <xdr:colOff>485775</xdr:colOff>
                    <xdr:row>93</xdr:row>
                    <xdr:rowOff>0</xdr:rowOff>
                  </to>
                </anchor>
              </controlPr>
            </control>
          </mc:Choice>
        </mc:AlternateContent>
        <mc:AlternateContent xmlns:mc="http://schemas.openxmlformats.org/markup-compatibility/2006">
          <mc:Choice Requires="x14">
            <control shapeId="1390" r:id="rId127" name="Check Box 366">
              <controlPr defaultSize="0" autoFill="0" autoLine="0" autoPict="0">
                <anchor moveWithCells="1">
                  <from>
                    <xdr:col>6</xdr:col>
                    <xdr:colOff>180975</xdr:colOff>
                    <xdr:row>96</xdr:row>
                    <xdr:rowOff>190500</xdr:rowOff>
                  </from>
                  <to>
                    <xdr:col>7</xdr:col>
                    <xdr:colOff>66675</xdr:colOff>
                    <xdr:row>97</xdr:row>
                    <xdr:rowOff>0</xdr:rowOff>
                  </to>
                </anchor>
              </controlPr>
            </control>
          </mc:Choice>
        </mc:AlternateContent>
        <mc:AlternateContent xmlns:mc="http://schemas.openxmlformats.org/markup-compatibility/2006">
          <mc:Choice Requires="x14">
            <control shapeId="1391" r:id="rId128" name="Check Box 367">
              <controlPr defaultSize="0" autoFill="0" autoLine="0" autoPict="0">
                <anchor moveWithCells="1">
                  <from>
                    <xdr:col>7</xdr:col>
                    <xdr:colOff>180975</xdr:colOff>
                    <xdr:row>96</xdr:row>
                    <xdr:rowOff>190500</xdr:rowOff>
                  </from>
                  <to>
                    <xdr:col>8</xdr:col>
                    <xdr:colOff>66675</xdr:colOff>
                    <xdr:row>97</xdr:row>
                    <xdr:rowOff>0</xdr:rowOff>
                  </to>
                </anchor>
              </controlPr>
            </control>
          </mc:Choice>
        </mc:AlternateContent>
        <mc:AlternateContent xmlns:mc="http://schemas.openxmlformats.org/markup-compatibility/2006">
          <mc:Choice Requires="x14">
            <control shapeId="1392" r:id="rId129" name="Check Box 368">
              <controlPr defaultSize="0" autoFill="0" autoLine="0" autoPict="0">
                <anchor moveWithCells="1">
                  <from>
                    <xdr:col>5</xdr:col>
                    <xdr:colOff>180975</xdr:colOff>
                    <xdr:row>96</xdr:row>
                    <xdr:rowOff>190500</xdr:rowOff>
                  </from>
                  <to>
                    <xdr:col>5</xdr:col>
                    <xdr:colOff>485775</xdr:colOff>
                    <xdr:row>97</xdr:row>
                    <xdr:rowOff>0</xdr:rowOff>
                  </to>
                </anchor>
              </controlPr>
            </control>
          </mc:Choice>
        </mc:AlternateContent>
        <mc:AlternateContent xmlns:mc="http://schemas.openxmlformats.org/markup-compatibility/2006">
          <mc:Choice Requires="x14">
            <control shapeId="1393" r:id="rId130" name="Check Box 369">
              <controlPr defaultSize="0" autoFill="0" autoLine="0" autoPict="0">
                <anchor moveWithCells="1">
                  <from>
                    <xdr:col>6</xdr:col>
                    <xdr:colOff>180975</xdr:colOff>
                    <xdr:row>97</xdr:row>
                    <xdr:rowOff>0</xdr:rowOff>
                  </from>
                  <to>
                    <xdr:col>7</xdr:col>
                    <xdr:colOff>66675</xdr:colOff>
                    <xdr:row>97</xdr:row>
                    <xdr:rowOff>219075</xdr:rowOff>
                  </to>
                </anchor>
              </controlPr>
            </control>
          </mc:Choice>
        </mc:AlternateContent>
        <mc:AlternateContent xmlns:mc="http://schemas.openxmlformats.org/markup-compatibility/2006">
          <mc:Choice Requires="x14">
            <control shapeId="1394" r:id="rId131" name="Check Box 370">
              <controlPr defaultSize="0" autoFill="0" autoLine="0" autoPict="0">
                <anchor moveWithCells="1">
                  <from>
                    <xdr:col>7</xdr:col>
                    <xdr:colOff>180975</xdr:colOff>
                    <xdr:row>97</xdr:row>
                    <xdr:rowOff>0</xdr:rowOff>
                  </from>
                  <to>
                    <xdr:col>8</xdr:col>
                    <xdr:colOff>66675</xdr:colOff>
                    <xdr:row>97</xdr:row>
                    <xdr:rowOff>219075</xdr:rowOff>
                  </to>
                </anchor>
              </controlPr>
            </control>
          </mc:Choice>
        </mc:AlternateContent>
        <mc:AlternateContent xmlns:mc="http://schemas.openxmlformats.org/markup-compatibility/2006">
          <mc:Choice Requires="x14">
            <control shapeId="1395" r:id="rId132" name="Check Box 371">
              <controlPr defaultSize="0" autoFill="0" autoLine="0" autoPict="0">
                <anchor moveWithCells="1">
                  <from>
                    <xdr:col>5</xdr:col>
                    <xdr:colOff>180975</xdr:colOff>
                    <xdr:row>97</xdr:row>
                    <xdr:rowOff>0</xdr:rowOff>
                  </from>
                  <to>
                    <xdr:col>5</xdr:col>
                    <xdr:colOff>485775</xdr:colOff>
                    <xdr:row>97</xdr:row>
                    <xdr:rowOff>219075</xdr:rowOff>
                  </to>
                </anchor>
              </controlPr>
            </control>
          </mc:Choice>
        </mc:AlternateContent>
        <mc:AlternateContent xmlns:mc="http://schemas.openxmlformats.org/markup-compatibility/2006">
          <mc:Choice Requires="x14">
            <control shapeId="1399" r:id="rId133" name="Check Box 375">
              <controlPr defaultSize="0" autoFill="0" autoLine="0" autoPict="0">
                <anchor moveWithCells="1">
                  <from>
                    <xdr:col>6</xdr:col>
                    <xdr:colOff>180975</xdr:colOff>
                    <xdr:row>99</xdr:row>
                    <xdr:rowOff>142875</xdr:rowOff>
                  </from>
                  <to>
                    <xdr:col>7</xdr:col>
                    <xdr:colOff>66675</xdr:colOff>
                    <xdr:row>100</xdr:row>
                    <xdr:rowOff>142875</xdr:rowOff>
                  </to>
                </anchor>
              </controlPr>
            </control>
          </mc:Choice>
        </mc:AlternateContent>
        <mc:AlternateContent xmlns:mc="http://schemas.openxmlformats.org/markup-compatibility/2006">
          <mc:Choice Requires="x14">
            <control shapeId="1400" r:id="rId134" name="Check Box 376">
              <controlPr defaultSize="0" autoFill="0" autoLine="0" autoPict="0">
                <anchor moveWithCells="1">
                  <from>
                    <xdr:col>7</xdr:col>
                    <xdr:colOff>180975</xdr:colOff>
                    <xdr:row>99</xdr:row>
                    <xdr:rowOff>142875</xdr:rowOff>
                  </from>
                  <to>
                    <xdr:col>8</xdr:col>
                    <xdr:colOff>66675</xdr:colOff>
                    <xdr:row>100</xdr:row>
                    <xdr:rowOff>142875</xdr:rowOff>
                  </to>
                </anchor>
              </controlPr>
            </control>
          </mc:Choice>
        </mc:AlternateContent>
        <mc:AlternateContent xmlns:mc="http://schemas.openxmlformats.org/markup-compatibility/2006">
          <mc:Choice Requires="x14">
            <control shapeId="1401" r:id="rId135" name="Check Box 377">
              <controlPr defaultSize="0" autoFill="0" autoLine="0" autoPict="0">
                <anchor moveWithCells="1">
                  <from>
                    <xdr:col>5</xdr:col>
                    <xdr:colOff>180975</xdr:colOff>
                    <xdr:row>99</xdr:row>
                    <xdr:rowOff>142875</xdr:rowOff>
                  </from>
                  <to>
                    <xdr:col>5</xdr:col>
                    <xdr:colOff>485775</xdr:colOff>
                    <xdr:row>100</xdr:row>
                    <xdr:rowOff>142875</xdr:rowOff>
                  </to>
                </anchor>
              </controlPr>
            </control>
          </mc:Choice>
        </mc:AlternateContent>
        <mc:AlternateContent xmlns:mc="http://schemas.openxmlformats.org/markup-compatibility/2006">
          <mc:Choice Requires="x14">
            <control shapeId="1408" r:id="rId136" name="Check Box 384">
              <controlPr defaultSize="0" autoFill="0" autoLine="0" autoPict="0">
                <anchor moveWithCells="1">
                  <from>
                    <xdr:col>6</xdr:col>
                    <xdr:colOff>180975</xdr:colOff>
                    <xdr:row>104</xdr:row>
                    <xdr:rowOff>142875</xdr:rowOff>
                  </from>
                  <to>
                    <xdr:col>7</xdr:col>
                    <xdr:colOff>66675</xdr:colOff>
                    <xdr:row>104</xdr:row>
                    <xdr:rowOff>371475</xdr:rowOff>
                  </to>
                </anchor>
              </controlPr>
            </control>
          </mc:Choice>
        </mc:AlternateContent>
        <mc:AlternateContent xmlns:mc="http://schemas.openxmlformats.org/markup-compatibility/2006">
          <mc:Choice Requires="x14">
            <control shapeId="1409" r:id="rId137" name="Check Box 385">
              <controlPr defaultSize="0" autoFill="0" autoLine="0" autoPict="0">
                <anchor moveWithCells="1">
                  <from>
                    <xdr:col>7</xdr:col>
                    <xdr:colOff>180975</xdr:colOff>
                    <xdr:row>104</xdr:row>
                    <xdr:rowOff>142875</xdr:rowOff>
                  </from>
                  <to>
                    <xdr:col>8</xdr:col>
                    <xdr:colOff>66675</xdr:colOff>
                    <xdr:row>104</xdr:row>
                    <xdr:rowOff>371475</xdr:rowOff>
                  </to>
                </anchor>
              </controlPr>
            </control>
          </mc:Choice>
        </mc:AlternateContent>
        <mc:AlternateContent xmlns:mc="http://schemas.openxmlformats.org/markup-compatibility/2006">
          <mc:Choice Requires="x14">
            <control shapeId="1410" r:id="rId138" name="Check Box 386">
              <controlPr defaultSize="0" autoFill="0" autoLine="0" autoPict="0">
                <anchor moveWithCells="1">
                  <from>
                    <xdr:col>5</xdr:col>
                    <xdr:colOff>180975</xdr:colOff>
                    <xdr:row>104</xdr:row>
                    <xdr:rowOff>142875</xdr:rowOff>
                  </from>
                  <to>
                    <xdr:col>5</xdr:col>
                    <xdr:colOff>485775</xdr:colOff>
                    <xdr:row>104</xdr:row>
                    <xdr:rowOff>371475</xdr:rowOff>
                  </to>
                </anchor>
              </controlPr>
            </control>
          </mc:Choice>
        </mc:AlternateContent>
        <mc:AlternateContent xmlns:mc="http://schemas.openxmlformats.org/markup-compatibility/2006">
          <mc:Choice Requires="x14">
            <control shapeId="1411" r:id="rId139" name="Check Box 387">
              <controlPr defaultSize="0" autoFill="0" autoLine="0" autoPict="0">
                <anchor moveWithCells="1">
                  <from>
                    <xdr:col>6</xdr:col>
                    <xdr:colOff>180975</xdr:colOff>
                    <xdr:row>109</xdr:row>
                    <xdr:rowOff>142875</xdr:rowOff>
                  </from>
                  <to>
                    <xdr:col>7</xdr:col>
                    <xdr:colOff>66675</xdr:colOff>
                    <xdr:row>110</xdr:row>
                    <xdr:rowOff>66675</xdr:rowOff>
                  </to>
                </anchor>
              </controlPr>
            </control>
          </mc:Choice>
        </mc:AlternateContent>
        <mc:AlternateContent xmlns:mc="http://schemas.openxmlformats.org/markup-compatibility/2006">
          <mc:Choice Requires="x14">
            <control shapeId="1412" r:id="rId140" name="Check Box 388">
              <controlPr defaultSize="0" autoFill="0" autoLine="0" autoPict="0">
                <anchor moveWithCells="1">
                  <from>
                    <xdr:col>7</xdr:col>
                    <xdr:colOff>180975</xdr:colOff>
                    <xdr:row>109</xdr:row>
                    <xdr:rowOff>142875</xdr:rowOff>
                  </from>
                  <to>
                    <xdr:col>8</xdr:col>
                    <xdr:colOff>66675</xdr:colOff>
                    <xdr:row>110</xdr:row>
                    <xdr:rowOff>66675</xdr:rowOff>
                  </to>
                </anchor>
              </controlPr>
            </control>
          </mc:Choice>
        </mc:AlternateContent>
        <mc:AlternateContent xmlns:mc="http://schemas.openxmlformats.org/markup-compatibility/2006">
          <mc:Choice Requires="x14">
            <control shapeId="1413" r:id="rId141" name="Check Box 389">
              <controlPr defaultSize="0" autoFill="0" autoLine="0" autoPict="0">
                <anchor moveWithCells="1">
                  <from>
                    <xdr:col>5</xdr:col>
                    <xdr:colOff>180975</xdr:colOff>
                    <xdr:row>109</xdr:row>
                    <xdr:rowOff>142875</xdr:rowOff>
                  </from>
                  <to>
                    <xdr:col>5</xdr:col>
                    <xdr:colOff>485775</xdr:colOff>
                    <xdr:row>110</xdr:row>
                    <xdr:rowOff>66675</xdr:rowOff>
                  </to>
                </anchor>
              </controlPr>
            </control>
          </mc:Choice>
        </mc:AlternateContent>
        <mc:AlternateContent xmlns:mc="http://schemas.openxmlformats.org/markup-compatibility/2006">
          <mc:Choice Requires="x14">
            <control shapeId="1414" r:id="rId142" name="Check Box 390">
              <controlPr defaultSize="0" autoFill="0" autoLine="0" autoPict="0">
                <anchor moveWithCells="1">
                  <from>
                    <xdr:col>6</xdr:col>
                    <xdr:colOff>180975</xdr:colOff>
                    <xdr:row>103</xdr:row>
                    <xdr:rowOff>142875</xdr:rowOff>
                  </from>
                  <to>
                    <xdr:col>7</xdr:col>
                    <xdr:colOff>66675</xdr:colOff>
                    <xdr:row>104</xdr:row>
                    <xdr:rowOff>0</xdr:rowOff>
                  </to>
                </anchor>
              </controlPr>
            </control>
          </mc:Choice>
        </mc:AlternateContent>
        <mc:AlternateContent xmlns:mc="http://schemas.openxmlformats.org/markup-compatibility/2006">
          <mc:Choice Requires="x14">
            <control shapeId="1415" r:id="rId143" name="Check Box 391">
              <controlPr defaultSize="0" autoFill="0" autoLine="0" autoPict="0">
                <anchor moveWithCells="1">
                  <from>
                    <xdr:col>7</xdr:col>
                    <xdr:colOff>180975</xdr:colOff>
                    <xdr:row>103</xdr:row>
                    <xdr:rowOff>142875</xdr:rowOff>
                  </from>
                  <to>
                    <xdr:col>8</xdr:col>
                    <xdr:colOff>66675</xdr:colOff>
                    <xdr:row>104</xdr:row>
                    <xdr:rowOff>0</xdr:rowOff>
                  </to>
                </anchor>
              </controlPr>
            </control>
          </mc:Choice>
        </mc:AlternateContent>
        <mc:AlternateContent xmlns:mc="http://schemas.openxmlformats.org/markup-compatibility/2006">
          <mc:Choice Requires="x14">
            <control shapeId="1416" r:id="rId144" name="Check Box 392">
              <controlPr defaultSize="0" autoFill="0" autoLine="0" autoPict="0">
                <anchor moveWithCells="1">
                  <from>
                    <xdr:col>5</xdr:col>
                    <xdr:colOff>180975</xdr:colOff>
                    <xdr:row>103</xdr:row>
                    <xdr:rowOff>142875</xdr:rowOff>
                  </from>
                  <to>
                    <xdr:col>5</xdr:col>
                    <xdr:colOff>485775</xdr:colOff>
                    <xdr:row>104</xdr:row>
                    <xdr:rowOff>0</xdr:rowOff>
                  </to>
                </anchor>
              </controlPr>
            </control>
          </mc:Choice>
        </mc:AlternateContent>
        <mc:AlternateContent xmlns:mc="http://schemas.openxmlformats.org/markup-compatibility/2006">
          <mc:Choice Requires="x14">
            <control shapeId="1417" r:id="rId145" name="Check Box 393">
              <controlPr defaultSize="0" autoFill="0" autoLine="0" autoPict="0">
                <anchor moveWithCells="1">
                  <from>
                    <xdr:col>6</xdr:col>
                    <xdr:colOff>180975</xdr:colOff>
                    <xdr:row>110</xdr:row>
                    <xdr:rowOff>142875</xdr:rowOff>
                  </from>
                  <to>
                    <xdr:col>7</xdr:col>
                    <xdr:colOff>66675</xdr:colOff>
                    <xdr:row>111</xdr:row>
                    <xdr:rowOff>0</xdr:rowOff>
                  </to>
                </anchor>
              </controlPr>
            </control>
          </mc:Choice>
        </mc:AlternateContent>
        <mc:AlternateContent xmlns:mc="http://schemas.openxmlformats.org/markup-compatibility/2006">
          <mc:Choice Requires="x14">
            <control shapeId="1418" r:id="rId146" name="Check Box 394">
              <controlPr defaultSize="0" autoFill="0" autoLine="0" autoPict="0">
                <anchor moveWithCells="1">
                  <from>
                    <xdr:col>7</xdr:col>
                    <xdr:colOff>180975</xdr:colOff>
                    <xdr:row>110</xdr:row>
                    <xdr:rowOff>142875</xdr:rowOff>
                  </from>
                  <to>
                    <xdr:col>8</xdr:col>
                    <xdr:colOff>66675</xdr:colOff>
                    <xdr:row>111</xdr:row>
                    <xdr:rowOff>0</xdr:rowOff>
                  </to>
                </anchor>
              </controlPr>
            </control>
          </mc:Choice>
        </mc:AlternateContent>
        <mc:AlternateContent xmlns:mc="http://schemas.openxmlformats.org/markup-compatibility/2006">
          <mc:Choice Requires="x14">
            <control shapeId="1419" r:id="rId147" name="Check Box 395">
              <controlPr defaultSize="0" autoFill="0" autoLine="0" autoPict="0">
                <anchor moveWithCells="1">
                  <from>
                    <xdr:col>5</xdr:col>
                    <xdr:colOff>180975</xdr:colOff>
                    <xdr:row>110</xdr:row>
                    <xdr:rowOff>142875</xdr:rowOff>
                  </from>
                  <to>
                    <xdr:col>5</xdr:col>
                    <xdr:colOff>485775</xdr:colOff>
                    <xdr:row>111</xdr:row>
                    <xdr:rowOff>0</xdr:rowOff>
                  </to>
                </anchor>
              </controlPr>
            </control>
          </mc:Choice>
        </mc:AlternateContent>
        <mc:AlternateContent xmlns:mc="http://schemas.openxmlformats.org/markup-compatibility/2006">
          <mc:Choice Requires="x14">
            <control shapeId="1420" r:id="rId148" name="Check Box 396">
              <controlPr defaultSize="0" autoFill="0" autoLine="0" autoPict="0">
                <anchor moveWithCells="1">
                  <from>
                    <xdr:col>6</xdr:col>
                    <xdr:colOff>180975</xdr:colOff>
                    <xdr:row>111</xdr:row>
                    <xdr:rowOff>142875</xdr:rowOff>
                  </from>
                  <to>
                    <xdr:col>7</xdr:col>
                    <xdr:colOff>66675</xdr:colOff>
                    <xdr:row>113</xdr:row>
                    <xdr:rowOff>0</xdr:rowOff>
                  </to>
                </anchor>
              </controlPr>
            </control>
          </mc:Choice>
        </mc:AlternateContent>
        <mc:AlternateContent xmlns:mc="http://schemas.openxmlformats.org/markup-compatibility/2006">
          <mc:Choice Requires="x14">
            <control shapeId="1421" r:id="rId149" name="Check Box 397">
              <controlPr defaultSize="0" autoFill="0" autoLine="0" autoPict="0">
                <anchor moveWithCells="1">
                  <from>
                    <xdr:col>7</xdr:col>
                    <xdr:colOff>180975</xdr:colOff>
                    <xdr:row>111</xdr:row>
                    <xdr:rowOff>142875</xdr:rowOff>
                  </from>
                  <to>
                    <xdr:col>8</xdr:col>
                    <xdr:colOff>66675</xdr:colOff>
                    <xdr:row>113</xdr:row>
                    <xdr:rowOff>0</xdr:rowOff>
                  </to>
                </anchor>
              </controlPr>
            </control>
          </mc:Choice>
        </mc:AlternateContent>
        <mc:AlternateContent xmlns:mc="http://schemas.openxmlformats.org/markup-compatibility/2006">
          <mc:Choice Requires="x14">
            <control shapeId="1422" r:id="rId150" name="Check Box 398">
              <controlPr defaultSize="0" autoFill="0" autoLine="0" autoPict="0">
                <anchor moveWithCells="1">
                  <from>
                    <xdr:col>5</xdr:col>
                    <xdr:colOff>180975</xdr:colOff>
                    <xdr:row>111</xdr:row>
                    <xdr:rowOff>142875</xdr:rowOff>
                  </from>
                  <to>
                    <xdr:col>5</xdr:col>
                    <xdr:colOff>485775</xdr:colOff>
                    <xdr:row>113</xdr:row>
                    <xdr:rowOff>0</xdr:rowOff>
                  </to>
                </anchor>
              </controlPr>
            </control>
          </mc:Choice>
        </mc:AlternateContent>
        <mc:AlternateContent xmlns:mc="http://schemas.openxmlformats.org/markup-compatibility/2006">
          <mc:Choice Requires="x14">
            <control shapeId="1432" r:id="rId151" name="Check Box 408">
              <controlPr defaultSize="0" autoFill="0" autoLine="0" autoPict="0">
                <anchor moveWithCells="1">
                  <from>
                    <xdr:col>6</xdr:col>
                    <xdr:colOff>180975</xdr:colOff>
                    <xdr:row>113</xdr:row>
                    <xdr:rowOff>0</xdr:rowOff>
                  </from>
                  <to>
                    <xdr:col>7</xdr:col>
                    <xdr:colOff>66675</xdr:colOff>
                    <xdr:row>115</xdr:row>
                    <xdr:rowOff>104775</xdr:rowOff>
                  </to>
                </anchor>
              </controlPr>
            </control>
          </mc:Choice>
        </mc:AlternateContent>
        <mc:AlternateContent xmlns:mc="http://schemas.openxmlformats.org/markup-compatibility/2006">
          <mc:Choice Requires="x14">
            <control shapeId="1433" r:id="rId152" name="Check Box 409">
              <controlPr defaultSize="0" autoFill="0" autoLine="0" autoPict="0">
                <anchor moveWithCells="1">
                  <from>
                    <xdr:col>7</xdr:col>
                    <xdr:colOff>180975</xdr:colOff>
                    <xdr:row>114</xdr:row>
                    <xdr:rowOff>0</xdr:rowOff>
                  </from>
                  <to>
                    <xdr:col>8</xdr:col>
                    <xdr:colOff>66675</xdr:colOff>
                    <xdr:row>115</xdr:row>
                    <xdr:rowOff>409575</xdr:rowOff>
                  </to>
                </anchor>
              </controlPr>
            </control>
          </mc:Choice>
        </mc:AlternateContent>
        <mc:AlternateContent xmlns:mc="http://schemas.openxmlformats.org/markup-compatibility/2006">
          <mc:Choice Requires="x14">
            <control shapeId="1434" r:id="rId153" name="Check Box 410">
              <controlPr defaultSize="0" autoFill="0" autoLine="0" autoPict="0">
                <anchor moveWithCells="1">
                  <from>
                    <xdr:col>5</xdr:col>
                    <xdr:colOff>180975</xdr:colOff>
                    <xdr:row>113</xdr:row>
                    <xdr:rowOff>0</xdr:rowOff>
                  </from>
                  <to>
                    <xdr:col>5</xdr:col>
                    <xdr:colOff>485775</xdr:colOff>
                    <xdr:row>115</xdr:row>
                    <xdr:rowOff>104775</xdr:rowOff>
                  </to>
                </anchor>
              </controlPr>
            </control>
          </mc:Choice>
        </mc:AlternateContent>
        <mc:AlternateContent xmlns:mc="http://schemas.openxmlformats.org/markup-compatibility/2006">
          <mc:Choice Requires="x14">
            <control shapeId="1468" r:id="rId154" name="Check Box 444">
              <controlPr defaultSize="0" autoFill="0" autoLine="0" autoPict="0">
                <anchor moveWithCells="1">
                  <from>
                    <xdr:col>6</xdr:col>
                    <xdr:colOff>180975</xdr:colOff>
                    <xdr:row>115</xdr:row>
                    <xdr:rowOff>190500</xdr:rowOff>
                  </from>
                  <to>
                    <xdr:col>7</xdr:col>
                    <xdr:colOff>66675</xdr:colOff>
                    <xdr:row>116</xdr:row>
                    <xdr:rowOff>0</xdr:rowOff>
                  </to>
                </anchor>
              </controlPr>
            </control>
          </mc:Choice>
        </mc:AlternateContent>
        <mc:AlternateContent xmlns:mc="http://schemas.openxmlformats.org/markup-compatibility/2006">
          <mc:Choice Requires="x14">
            <control shapeId="1469" r:id="rId155" name="Check Box 445">
              <controlPr defaultSize="0" autoFill="0" autoLine="0" autoPict="0">
                <anchor moveWithCells="1">
                  <from>
                    <xdr:col>7</xdr:col>
                    <xdr:colOff>180975</xdr:colOff>
                    <xdr:row>115</xdr:row>
                    <xdr:rowOff>190500</xdr:rowOff>
                  </from>
                  <to>
                    <xdr:col>8</xdr:col>
                    <xdr:colOff>66675</xdr:colOff>
                    <xdr:row>116</xdr:row>
                    <xdr:rowOff>0</xdr:rowOff>
                  </to>
                </anchor>
              </controlPr>
            </control>
          </mc:Choice>
        </mc:AlternateContent>
        <mc:AlternateContent xmlns:mc="http://schemas.openxmlformats.org/markup-compatibility/2006">
          <mc:Choice Requires="x14">
            <control shapeId="1470" r:id="rId156" name="Check Box 446">
              <controlPr defaultSize="0" autoFill="0" autoLine="0" autoPict="0">
                <anchor moveWithCells="1">
                  <from>
                    <xdr:col>5</xdr:col>
                    <xdr:colOff>180975</xdr:colOff>
                    <xdr:row>115</xdr:row>
                    <xdr:rowOff>190500</xdr:rowOff>
                  </from>
                  <to>
                    <xdr:col>5</xdr:col>
                    <xdr:colOff>485775</xdr:colOff>
                    <xdr:row>116</xdr:row>
                    <xdr:rowOff>0</xdr:rowOff>
                  </to>
                </anchor>
              </controlPr>
            </control>
          </mc:Choice>
        </mc:AlternateContent>
        <mc:AlternateContent xmlns:mc="http://schemas.openxmlformats.org/markup-compatibility/2006">
          <mc:Choice Requires="x14">
            <control shapeId="1471" r:id="rId157" name="Check Box 447">
              <controlPr defaultSize="0" autoFill="0" autoLine="0" autoPict="0">
                <anchor moveWithCells="1">
                  <from>
                    <xdr:col>6</xdr:col>
                    <xdr:colOff>180975</xdr:colOff>
                    <xdr:row>116</xdr:row>
                    <xdr:rowOff>142875</xdr:rowOff>
                  </from>
                  <to>
                    <xdr:col>7</xdr:col>
                    <xdr:colOff>66675</xdr:colOff>
                    <xdr:row>116</xdr:row>
                    <xdr:rowOff>333375</xdr:rowOff>
                  </to>
                </anchor>
              </controlPr>
            </control>
          </mc:Choice>
        </mc:AlternateContent>
        <mc:AlternateContent xmlns:mc="http://schemas.openxmlformats.org/markup-compatibility/2006">
          <mc:Choice Requires="x14">
            <control shapeId="1472" r:id="rId158" name="Check Box 448">
              <controlPr defaultSize="0" autoFill="0" autoLine="0" autoPict="0">
                <anchor moveWithCells="1">
                  <from>
                    <xdr:col>7</xdr:col>
                    <xdr:colOff>180975</xdr:colOff>
                    <xdr:row>116</xdr:row>
                    <xdr:rowOff>142875</xdr:rowOff>
                  </from>
                  <to>
                    <xdr:col>8</xdr:col>
                    <xdr:colOff>66675</xdr:colOff>
                    <xdr:row>116</xdr:row>
                    <xdr:rowOff>333375</xdr:rowOff>
                  </to>
                </anchor>
              </controlPr>
            </control>
          </mc:Choice>
        </mc:AlternateContent>
        <mc:AlternateContent xmlns:mc="http://schemas.openxmlformats.org/markup-compatibility/2006">
          <mc:Choice Requires="x14">
            <control shapeId="1473" r:id="rId159" name="Check Box 449">
              <controlPr defaultSize="0" autoFill="0" autoLine="0" autoPict="0">
                <anchor moveWithCells="1">
                  <from>
                    <xdr:col>5</xdr:col>
                    <xdr:colOff>180975</xdr:colOff>
                    <xdr:row>116</xdr:row>
                    <xdr:rowOff>142875</xdr:rowOff>
                  </from>
                  <to>
                    <xdr:col>5</xdr:col>
                    <xdr:colOff>485775</xdr:colOff>
                    <xdr:row>116</xdr:row>
                    <xdr:rowOff>333375</xdr:rowOff>
                  </to>
                </anchor>
              </controlPr>
            </control>
          </mc:Choice>
        </mc:AlternateContent>
        <mc:AlternateContent xmlns:mc="http://schemas.openxmlformats.org/markup-compatibility/2006">
          <mc:Choice Requires="x14">
            <control shapeId="1474" r:id="rId160" name="Check Box 450">
              <controlPr defaultSize="0" autoFill="0" autoLine="0" autoPict="0">
                <anchor moveWithCells="1">
                  <from>
                    <xdr:col>6</xdr:col>
                    <xdr:colOff>180975</xdr:colOff>
                    <xdr:row>118</xdr:row>
                    <xdr:rowOff>142875</xdr:rowOff>
                  </from>
                  <to>
                    <xdr:col>7</xdr:col>
                    <xdr:colOff>66675</xdr:colOff>
                    <xdr:row>119</xdr:row>
                    <xdr:rowOff>76200</xdr:rowOff>
                  </to>
                </anchor>
              </controlPr>
            </control>
          </mc:Choice>
        </mc:AlternateContent>
        <mc:AlternateContent xmlns:mc="http://schemas.openxmlformats.org/markup-compatibility/2006">
          <mc:Choice Requires="x14">
            <control shapeId="1475" r:id="rId161" name="Check Box 451">
              <controlPr defaultSize="0" autoFill="0" autoLine="0" autoPict="0">
                <anchor moveWithCells="1">
                  <from>
                    <xdr:col>7</xdr:col>
                    <xdr:colOff>180975</xdr:colOff>
                    <xdr:row>118</xdr:row>
                    <xdr:rowOff>142875</xdr:rowOff>
                  </from>
                  <to>
                    <xdr:col>8</xdr:col>
                    <xdr:colOff>66675</xdr:colOff>
                    <xdr:row>119</xdr:row>
                    <xdr:rowOff>76200</xdr:rowOff>
                  </to>
                </anchor>
              </controlPr>
            </control>
          </mc:Choice>
        </mc:AlternateContent>
        <mc:AlternateContent xmlns:mc="http://schemas.openxmlformats.org/markup-compatibility/2006">
          <mc:Choice Requires="x14">
            <control shapeId="1476" r:id="rId162" name="Check Box 452">
              <controlPr defaultSize="0" autoFill="0" autoLine="0" autoPict="0">
                <anchor moveWithCells="1">
                  <from>
                    <xdr:col>5</xdr:col>
                    <xdr:colOff>180975</xdr:colOff>
                    <xdr:row>118</xdr:row>
                    <xdr:rowOff>142875</xdr:rowOff>
                  </from>
                  <to>
                    <xdr:col>5</xdr:col>
                    <xdr:colOff>485775</xdr:colOff>
                    <xdr:row>119</xdr:row>
                    <xdr:rowOff>76200</xdr:rowOff>
                  </to>
                </anchor>
              </controlPr>
            </control>
          </mc:Choice>
        </mc:AlternateContent>
        <mc:AlternateContent xmlns:mc="http://schemas.openxmlformats.org/markup-compatibility/2006">
          <mc:Choice Requires="x14">
            <control shapeId="1477" r:id="rId163" name="Check Box 453">
              <controlPr defaultSize="0" autoFill="0" autoLine="0" autoPict="0">
                <anchor moveWithCells="1">
                  <from>
                    <xdr:col>6</xdr:col>
                    <xdr:colOff>180975</xdr:colOff>
                    <xdr:row>119</xdr:row>
                    <xdr:rowOff>142875</xdr:rowOff>
                  </from>
                  <to>
                    <xdr:col>7</xdr:col>
                    <xdr:colOff>66675</xdr:colOff>
                    <xdr:row>120</xdr:row>
                    <xdr:rowOff>142875</xdr:rowOff>
                  </to>
                </anchor>
              </controlPr>
            </control>
          </mc:Choice>
        </mc:AlternateContent>
        <mc:AlternateContent xmlns:mc="http://schemas.openxmlformats.org/markup-compatibility/2006">
          <mc:Choice Requires="x14">
            <control shapeId="1478" r:id="rId164" name="Check Box 454">
              <controlPr defaultSize="0" autoFill="0" autoLine="0" autoPict="0">
                <anchor moveWithCells="1">
                  <from>
                    <xdr:col>7</xdr:col>
                    <xdr:colOff>180975</xdr:colOff>
                    <xdr:row>119</xdr:row>
                    <xdr:rowOff>142875</xdr:rowOff>
                  </from>
                  <to>
                    <xdr:col>8</xdr:col>
                    <xdr:colOff>66675</xdr:colOff>
                    <xdr:row>120</xdr:row>
                    <xdr:rowOff>142875</xdr:rowOff>
                  </to>
                </anchor>
              </controlPr>
            </control>
          </mc:Choice>
        </mc:AlternateContent>
        <mc:AlternateContent xmlns:mc="http://schemas.openxmlformats.org/markup-compatibility/2006">
          <mc:Choice Requires="x14">
            <control shapeId="1479" r:id="rId165" name="Check Box 455">
              <controlPr defaultSize="0" autoFill="0" autoLine="0" autoPict="0">
                <anchor moveWithCells="1">
                  <from>
                    <xdr:col>5</xdr:col>
                    <xdr:colOff>180975</xdr:colOff>
                    <xdr:row>119</xdr:row>
                    <xdr:rowOff>142875</xdr:rowOff>
                  </from>
                  <to>
                    <xdr:col>5</xdr:col>
                    <xdr:colOff>485775</xdr:colOff>
                    <xdr:row>120</xdr:row>
                    <xdr:rowOff>142875</xdr:rowOff>
                  </to>
                </anchor>
              </controlPr>
            </control>
          </mc:Choice>
        </mc:AlternateContent>
        <mc:AlternateContent xmlns:mc="http://schemas.openxmlformats.org/markup-compatibility/2006">
          <mc:Choice Requires="x14">
            <control shapeId="1550" r:id="rId166" name="Check Box 526">
              <controlPr defaultSize="0" autoFill="0" autoLine="0" autoPict="0">
                <anchor moveWithCells="1">
                  <from>
                    <xdr:col>6</xdr:col>
                    <xdr:colOff>180975</xdr:colOff>
                    <xdr:row>100</xdr:row>
                    <xdr:rowOff>142875</xdr:rowOff>
                  </from>
                  <to>
                    <xdr:col>7</xdr:col>
                    <xdr:colOff>66675</xdr:colOff>
                    <xdr:row>100</xdr:row>
                    <xdr:rowOff>333375</xdr:rowOff>
                  </to>
                </anchor>
              </controlPr>
            </control>
          </mc:Choice>
        </mc:AlternateContent>
        <mc:AlternateContent xmlns:mc="http://schemas.openxmlformats.org/markup-compatibility/2006">
          <mc:Choice Requires="x14">
            <control shapeId="1551" r:id="rId167" name="Check Box 527">
              <controlPr defaultSize="0" autoFill="0" autoLine="0" autoPict="0">
                <anchor moveWithCells="1">
                  <from>
                    <xdr:col>7</xdr:col>
                    <xdr:colOff>180975</xdr:colOff>
                    <xdr:row>100</xdr:row>
                    <xdr:rowOff>142875</xdr:rowOff>
                  </from>
                  <to>
                    <xdr:col>8</xdr:col>
                    <xdr:colOff>66675</xdr:colOff>
                    <xdr:row>100</xdr:row>
                    <xdr:rowOff>333375</xdr:rowOff>
                  </to>
                </anchor>
              </controlPr>
            </control>
          </mc:Choice>
        </mc:AlternateContent>
        <mc:AlternateContent xmlns:mc="http://schemas.openxmlformats.org/markup-compatibility/2006">
          <mc:Choice Requires="x14">
            <control shapeId="1552" r:id="rId168" name="Check Box 528">
              <controlPr defaultSize="0" autoFill="0" autoLine="0" autoPict="0">
                <anchor moveWithCells="1">
                  <from>
                    <xdr:col>5</xdr:col>
                    <xdr:colOff>180975</xdr:colOff>
                    <xdr:row>100</xdr:row>
                    <xdr:rowOff>142875</xdr:rowOff>
                  </from>
                  <to>
                    <xdr:col>5</xdr:col>
                    <xdr:colOff>485775</xdr:colOff>
                    <xdr:row>100</xdr:row>
                    <xdr:rowOff>333375</xdr:rowOff>
                  </to>
                </anchor>
              </controlPr>
            </control>
          </mc:Choice>
        </mc:AlternateContent>
        <mc:AlternateContent xmlns:mc="http://schemas.openxmlformats.org/markup-compatibility/2006">
          <mc:Choice Requires="x14">
            <control shapeId="1553" r:id="rId169" name="Check Box 529">
              <controlPr defaultSize="0" autoFill="0" autoLine="0" autoPict="0">
                <anchor moveWithCells="1">
                  <from>
                    <xdr:col>6</xdr:col>
                    <xdr:colOff>180975</xdr:colOff>
                    <xdr:row>105</xdr:row>
                    <xdr:rowOff>190500</xdr:rowOff>
                  </from>
                  <to>
                    <xdr:col>7</xdr:col>
                    <xdr:colOff>66675</xdr:colOff>
                    <xdr:row>106</xdr:row>
                    <xdr:rowOff>180975</xdr:rowOff>
                  </to>
                </anchor>
              </controlPr>
            </control>
          </mc:Choice>
        </mc:AlternateContent>
        <mc:AlternateContent xmlns:mc="http://schemas.openxmlformats.org/markup-compatibility/2006">
          <mc:Choice Requires="x14">
            <control shapeId="1554" r:id="rId170" name="Check Box 530">
              <controlPr defaultSize="0" autoFill="0" autoLine="0" autoPict="0">
                <anchor moveWithCells="1">
                  <from>
                    <xdr:col>7</xdr:col>
                    <xdr:colOff>180975</xdr:colOff>
                    <xdr:row>105</xdr:row>
                    <xdr:rowOff>190500</xdr:rowOff>
                  </from>
                  <to>
                    <xdr:col>8</xdr:col>
                    <xdr:colOff>66675</xdr:colOff>
                    <xdr:row>106</xdr:row>
                    <xdr:rowOff>180975</xdr:rowOff>
                  </to>
                </anchor>
              </controlPr>
            </control>
          </mc:Choice>
        </mc:AlternateContent>
        <mc:AlternateContent xmlns:mc="http://schemas.openxmlformats.org/markup-compatibility/2006">
          <mc:Choice Requires="x14">
            <control shapeId="1555" r:id="rId171" name="Check Box 531">
              <controlPr defaultSize="0" autoFill="0" autoLine="0" autoPict="0">
                <anchor moveWithCells="1">
                  <from>
                    <xdr:col>5</xdr:col>
                    <xdr:colOff>180975</xdr:colOff>
                    <xdr:row>105</xdr:row>
                    <xdr:rowOff>190500</xdr:rowOff>
                  </from>
                  <to>
                    <xdr:col>5</xdr:col>
                    <xdr:colOff>485775</xdr:colOff>
                    <xdr:row>106</xdr:row>
                    <xdr:rowOff>180975</xdr:rowOff>
                  </to>
                </anchor>
              </controlPr>
            </control>
          </mc:Choice>
        </mc:AlternateContent>
        <mc:AlternateContent xmlns:mc="http://schemas.openxmlformats.org/markup-compatibility/2006">
          <mc:Choice Requires="x14">
            <control shapeId="1661" r:id="rId172" name="Check Box 637">
              <controlPr defaultSize="0" autoFill="0" autoLine="0" autoPict="0">
                <anchor moveWithCells="1">
                  <from>
                    <xdr:col>6</xdr:col>
                    <xdr:colOff>180975</xdr:colOff>
                    <xdr:row>106</xdr:row>
                    <xdr:rowOff>142875</xdr:rowOff>
                  </from>
                  <to>
                    <xdr:col>7</xdr:col>
                    <xdr:colOff>66675</xdr:colOff>
                    <xdr:row>107</xdr:row>
                    <xdr:rowOff>180975</xdr:rowOff>
                  </to>
                </anchor>
              </controlPr>
            </control>
          </mc:Choice>
        </mc:AlternateContent>
        <mc:AlternateContent xmlns:mc="http://schemas.openxmlformats.org/markup-compatibility/2006">
          <mc:Choice Requires="x14">
            <control shapeId="1662" r:id="rId173" name="Check Box 638">
              <controlPr defaultSize="0" autoFill="0" autoLine="0" autoPict="0">
                <anchor moveWithCells="1">
                  <from>
                    <xdr:col>7</xdr:col>
                    <xdr:colOff>180975</xdr:colOff>
                    <xdr:row>106</xdr:row>
                    <xdr:rowOff>142875</xdr:rowOff>
                  </from>
                  <to>
                    <xdr:col>8</xdr:col>
                    <xdr:colOff>66675</xdr:colOff>
                    <xdr:row>107</xdr:row>
                    <xdr:rowOff>180975</xdr:rowOff>
                  </to>
                </anchor>
              </controlPr>
            </control>
          </mc:Choice>
        </mc:AlternateContent>
        <mc:AlternateContent xmlns:mc="http://schemas.openxmlformats.org/markup-compatibility/2006">
          <mc:Choice Requires="x14">
            <control shapeId="1663" r:id="rId174" name="Check Box 639">
              <controlPr defaultSize="0" autoFill="0" autoLine="0" autoPict="0">
                <anchor moveWithCells="1">
                  <from>
                    <xdr:col>5</xdr:col>
                    <xdr:colOff>180975</xdr:colOff>
                    <xdr:row>106</xdr:row>
                    <xdr:rowOff>142875</xdr:rowOff>
                  </from>
                  <to>
                    <xdr:col>5</xdr:col>
                    <xdr:colOff>485775</xdr:colOff>
                    <xdr:row>107</xdr:row>
                    <xdr:rowOff>180975</xdr:rowOff>
                  </to>
                </anchor>
              </controlPr>
            </control>
          </mc:Choice>
        </mc:AlternateContent>
        <mc:AlternateContent xmlns:mc="http://schemas.openxmlformats.org/markup-compatibility/2006">
          <mc:Choice Requires="x14">
            <control shapeId="1700" r:id="rId175" name="Check Box 676">
              <controlPr defaultSize="0" autoFill="0" autoLine="0" autoPict="0">
                <anchor moveWithCells="1">
                  <from>
                    <xdr:col>6</xdr:col>
                    <xdr:colOff>180975</xdr:colOff>
                    <xdr:row>166</xdr:row>
                    <xdr:rowOff>142875</xdr:rowOff>
                  </from>
                  <to>
                    <xdr:col>7</xdr:col>
                    <xdr:colOff>66675</xdr:colOff>
                    <xdr:row>166</xdr:row>
                    <xdr:rowOff>257175</xdr:rowOff>
                  </to>
                </anchor>
              </controlPr>
            </control>
          </mc:Choice>
        </mc:AlternateContent>
        <mc:AlternateContent xmlns:mc="http://schemas.openxmlformats.org/markup-compatibility/2006">
          <mc:Choice Requires="x14">
            <control shapeId="1701" r:id="rId176" name="Check Box 677">
              <controlPr defaultSize="0" autoFill="0" autoLine="0" autoPict="0">
                <anchor moveWithCells="1">
                  <from>
                    <xdr:col>7</xdr:col>
                    <xdr:colOff>180975</xdr:colOff>
                    <xdr:row>166</xdr:row>
                    <xdr:rowOff>142875</xdr:rowOff>
                  </from>
                  <to>
                    <xdr:col>8</xdr:col>
                    <xdr:colOff>66675</xdr:colOff>
                    <xdr:row>166</xdr:row>
                    <xdr:rowOff>257175</xdr:rowOff>
                  </to>
                </anchor>
              </controlPr>
            </control>
          </mc:Choice>
        </mc:AlternateContent>
        <mc:AlternateContent xmlns:mc="http://schemas.openxmlformats.org/markup-compatibility/2006">
          <mc:Choice Requires="x14">
            <control shapeId="1702" r:id="rId177" name="Check Box 678">
              <controlPr defaultSize="0" autoFill="0" autoLine="0" autoPict="0">
                <anchor moveWithCells="1">
                  <from>
                    <xdr:col>5</xdr:col>
                    <xdr:colOff>180975</xdr:colOff>
                    <xdr:row>166</xdr:row>
                    <xdr:rowOff>142875</xdr:rowOff>
                  </from>
                  <to>
                    <xdr:col>5</xdr:col>
                    <xdr:colOff>485775</xdr:colOff>
                    <xdr:row>166</xdr:row>
                    <xdr:rowOff>257175</xdr:rowOff>
                  </to>
                </anchor>
              </controlPr>
            </control>
          </mc:Choice>
        </mc:AlternateContent>
        <mc:AlternateContent xmlns:mc="http://schemas.openxmlformats.org/markup-compatibility/2006">
          <mc:Choice Requires="x14">
            <control shapeId="1703" r:id="rId178" name="Check Box 679">
              <controlPr defaultSize="0" autoFill="0" autoLine="0" autoPict="0">
                <anchor moveWithCells="1">
                  <from>
                    <xdr:col>6</xdr:col>
                    <xdr:colOff>180975</xdr:colOff>
                    <xdr:row>165</xdr:row>
                    <xdr:rowOff>142875</xdr:rowOff>
                  </from>
                  <to>
                    <xdr:col>7</xdr:col>
                    <xdr:colOff>66675</xdr:colOff>
                    <xdr:row>165</xdr:row>
                    <xdr:rowOff>257175</xdr:rowOff>
                  </to>
                </anchor>
              </controlPr>
            </control>
          </mc:Choice>
        </mc:AlternateContent>
        <mc:AlternateContent xmlns:mc="http://schemas.openxmlformats.org/markup-compatibility/2006">
          <mc:Choice Requires="x14">
            <control shapeId="1704" r:id="rId179" name="Check Box 680">
              <controlPr defaultSize="0" autoFill="0" autoLine="0" autoPict="0">
                <anchor moveWithCells="1">
                  <from>
                    <xdr:col>7</xdr:col>
                    <xdr:colOff>180975</xdr:colOff>
                    <xdr:row>165</xdr:row>
                    <xdr:rowOff>142875</xdr:rowOff>
                  </from>
                  <to>
                    <xdr:col>8</xdr:col>
                    <xdr:colOff>66675</xdr:colOff>
                    <xdr:row>165</xdr:row>
                    <xdr:rowOff>257175</xdr:rowOff>
                  </to>
                </anchor>
              </controlPr>
            </control>
          </mc:Choice>
        </mc:AlternateContent>
        <mc:AlternateContent xmlns:mc="http://schemas.openxmlformats.org/markup-compatibility/2006">
          <mc:Choice Requires="x14">
            <control shapeId="1705" r:id="rId180" name="Check Box 681">
              <controlPr defaultSize="0" autoFill="0" autoLine="0" autoPict="0">
                <anchor moveWithCells="1">
                  <from>
                    <xdr:col>5</xdr:col>
                    <xdr:colOff>180975</xdr:colOff>
                    <xdr:row>165</xdr:row>
                    <xdr:rowOff>142875</xdr:rowOff>
                  </from>
                  <to>
                    <xdr:col>5</xdr:col>
                    <xdr:colOff>485775</xdr:colOff>
                    <xdr:row>165</xdr:row>
                    <xdr:rowOff>257175</xdr:rowOff>
                  </to>
                </anchor>
              </controlPr>
            </control>
          </mc:Choice>
        </mc:AlternateContent>
        <mc:AlternateContent xmlns:mc="http://schemas.openxmlformats.org/markup-compatibility/2006">
          <mc:Choice Requires="x14">
            <control shapeId="1706" r:id="rId181" name="Check Box 682">
              <controlPr defaultSize="0" autoFill="0" autoLine="0" autoPict="0">
                <anchor moveWithCells="1">
                  <from>
                    <xdr:col>6</xdr:col>
                    <xdr:colOff>180975</xdr:colOff>
                    <xdr:row>167</xdr:row>
                    <xdr:rowOff>142875</xdr:rowOff>
                  </from>
                  <to>
                    <xdr:col>7</xdr:col>
                    <xdr:colOff>66675</xdr:colOff>
                    <xdr:row>167</xdr:row>
                    <xdr:rowOff>257175</xdr:rowOff>
                  </to>
                </anchor>
              </controlPr>
            </control>
          </mc:Choice>
        </mc:AlternateContent>
        <mc:AlternateContent xmlns:mc="http://schemas.openxmlformats.org/markup-compatibility/2006">
          <mc:Choice Requires="x14">
            <control shapeId="1707" r:id="rId182" name="Check Box 683">
              <controlPr defaultSize="0" autoFill="0" autoLine="0" autoPict="0">
                <anchor moveWithCells="1">
                  <from>
                    <xdr:col>7</xdr:col>
                    <xdr:colOff>180975</xdr:colOff>
                    <xdr:row>167</xdr:row>
                    <xdr:rowOff>142875</xdr:rowOff>
                  </from>
                  <to>
                    <xdr:col>8</xdr:col>
                    <xdr:colOff>66675</xdr:colOff>
                    <xdr:row>167</xdr:row>
                    <xdr:rowOff>257175</xdr:rowOff>
                  </to>
                </anchor>
              </controlPr>
            </control>
          </mc:Choice>
        </mc:AlternateContent>
        <mc:AlternateContent xmlns:mc="http://schemas.openxmlformats.org/markup-compatibility/2006">
          <mc:Choice Requires="x14">
            <control shapeId="1708" r:id="rId183" name="Check Box 684">
              <controlPr defaultSize="0" autoFill="0" autoLine="0" autoPict="0">
                <anchor moveWithCells="1">
                  <from>
                    <xdr:col>5</xdr:col>
                    <xdr:colOff>180975</xdr:colOff>
                    <xdr:row>167</xdr:row>
                    <xdr:rowOff>142875</xdr:rowOff>
                  </from>
                  <to>
                    <xdr:col>5</xdr:col>
                    <xdr:colOff>485775</xdr:colOff>
                    <xdr:row>167</xdr:row>
                    <xdr:rowOff>257175</xdr:rowOff>
                  </to>
                </anchor>
              </controlPr>
            </control>
          </mc:Choice>
        </mc:AlternateContent>
        <mc:AlternateContent xmlns:mc="http://schemas.openxmlformats.org/markup-compatibility/2006">
          <mc:Choice Requires="x14">
            <control shapeId="1709" r:id="rId184" name="Check Box 685">
              <controlPr defaultSize="0" autoFill="0" autoLine="0" autoPict="0">
                <anchor moveWithCells="1">
                  <from>
                    <xdr:col>6</xdr:col>
                    <xdr:colOff>180975</xdr:colOff>
                    <xdr:row>168</xdr:row>
                    <xdr:rowOff>142875</xdr:rowOff>
                  </from>
                  <to>
                    <xdr:col>7</xdr:col>
                    <xdr:colOff>66675</xdr:colOff>
                    <xdr:row>168</xdr:row>
                    <xdr:rowOff>409575</xdr:rowOff>
                  </to>
                </anchor>
              </controlPr>
            </control>
          </mc:Choice>
        </mc:AlternateContent>
        <mc:AlternateContent xmlns:mc="http://schemas.openxmlformats.org/markup-compatibility/2006">
          <mc:Choice Requires="x14">
            <control shapeId="1710" r:id="rId185" name="Check Box 686">
              <controlPr defaultSize="0" autoFill="0" autoLine="0" autoPict="0">
                <anchor moveWithCells="1">
                  <from>
                    <xdr:col>7</xdr:col>
                    <xdr:colOff>180975</xdr:colOff>
                    <xdr:row>168</xdr:row>
                    <xdr:rowOff>142875</xdr:rowOff>
                  </from>
                  <to>
                    <xdr:col>8</xdr:col>
                    <xdr:colOff>66675</xdr:colOff>
                    <xdr:row>168</xdr:row>
                    <xdr:rowOff>409575</xdr:rowOff>
                  </to>
                </anchor>
              </controlPr>
            </control>
          </mc:Choice>
        </mc:AlternateContent>
        <mc:AlternateContent xmlns:mc="http://schemas.openxmlformats.org/markup-compatibility/2006">
          <mc:Choice Requires="x14">
            <control shapeId="1711" r:id="rId186" name="Check Box 687">
              <controlPr defaultSize="0" autoFill="0" autoLine="0" autoPict="0">
                <anchor moveWithCells="1">
                  <from>
                    <xdr:col>5</xdr:col>
                    <xdr:colOff>180975</xdr:colOff>
                    <xdr:row>168</xdr:row>
                    <xdr:rowOff>142875</xdr:rowOff>
                  </from>
                  <to>
                    <xdr:col>5</xdr:col>
                    <xdr:colOff>485775</xdr:colOff>
                    <xdr:row>168</xdr:row>
                    <xdr:rowOff>409575</xdr:rowOff>
                  </to>
                </anchor>
              </controlPr>
            </control>
          </mc:Choice>
        </mc:AlternateContent>
        <mc:AlternateContent xmlns:mc="http://schemas.openxmlformats.org/markup-compatibility/2006">
          <mc:Choice Requires="x14">
            <control shapeId="1787" r:id="rId187" name="Check Box 763">
              <controlPr defaultSize="0" autoFill="0" autoLine="0" autoPict="0">
                <anchor moveWithCells="1">
                  <from>
                    <xdr:col>6</xdr:col>
                    <xdr:colOff>180975</xdr:colOff>
                    <xdr:row>195</xdr:row>
                    <xdr:rowOff>142875</xdr:rowOff>
                  </from>
                  <to>
                    <xdr:col>7</xdr:col>
                    <xdr:colOff>66675</xdr:colOff>
                    <xdr:row>195</xdr:row>
                    <xdr:rowOff>381000</xdr:rowOff>
                  </to>
                </anchor>
              </controlPr>
            </control>
          </mc:Choice>
        </mc:AlternateContent>
        <mc:AlternateContent xmlns:mc="http://schemas.openxmlformats.org/markup-compatibility/2006">
          <mc:Choice Requires="x14">
            <control shapeId="1788" r:id="rId188" name="Check Box 764">
              <controlPr defaultSize="0" autoFill="0" autoLine="0" autoPict="0">
                <anchor moveWithCells="1">
                  <from>
                    <xdr:col>7</xdr:col>
                    <xdr:colOff>180975</xdr:colOff>
                    <xdr:row>195</xdr:row>
                    <xdr:rowOff>142875</xdr:rowOff>
                  </from>
                  <to>
                    <xdr:col>8</xdr:col>
                    <xdr:colOff>66675</xdr:colOff>
                    <xdr:row>195</xdr:row>
                    <xdr:rowOff>381000</xdr:rowOff>
                  </to>
                </anchor>
              </controlPr>
            </control>
          </mc:Choice>
        </mc:AlternateContent>
        <mc:AlternateContent xmlns:mc="http://schemas.openxmlformats.org/markup-compatibility/2006">
          <mc:Choice Requires="x14">
            <control shapeId="1789" r:id="rId189" name="Check Box 765">
              <controlPr defaultSize="0" autoFill="0" autoLine="0" autoPict="0">
                <anchor moveWithCells="1">
                  <from>
                    <xdr:col>5</xdr:col>
                    <xdr:colOff>180975</xdr:colOff>
                    <xdr:row>195</xdr:row>
                    <xdr:rowOff>142875</xdr:rowOff>
                  </from>
                  <to>
                    <xdr:col>5</xdr:col>
                    <xdr:colOff>485775</xdr:colOff>
                    <xdr:row>195</xdr:row>
                    <xdr:rowOff>381000</xdr:rowOff>
                  </to>
                </anchor>
              </controlPr>
            </control>
          </mc:Choice>
        </mc:AlternateContent>
        <mc:AlternateContent xmlns:mc="http://schemas.openxmlformats.org/markup-compatibility/2006">
          <mc:Choice Requires="x14">
            <control shapeId="1790" r:id="rId190" name="Check Box 766">
              <controlPr defaultSize="0" autoFill="0" autoLine="0" autoPict="0">
                <anchor moveWithCells="1">
                  <from>
                    <xdr:col>6</xdr:col>
                    <xdr:colOff>180975</xdr:colOff>
                    <xdr:row>198</xdr:row>
                    <xdr:rowOff>142875</xdr:rowOff>
                  </from>
                  <to>
                    <xdr:col>7</xdr:col>
                    <xdr:colOff>66675</xdr:colOff>
                    <xdr:row>199</xdr:row>
                    <xdr:rowOff>0</xdr:rowOff>
                  </to>
                </anchor>
              </controlPr>
            </control>
          </mc:Choice>
        </mc:AlternateContent>
        <mc:AlternateContent xmlns:mc="http://schemas.openxmlformats.org/markup-compatibility/2006">
          <mc:Choice Requires="x14">
            <control shapeId="1791" r:id="rId191" name="Check Box 767">
              <controlPr defaultSize="0" autoFill="0" autoLine="0" autoPict="0">
                <anchor moveWithCells="1">
                  <from>
                    <xdr:col>7</xdr:col>
                    <xdr:colOff>180975</xdr:colOff>
                    <xdr:row>198</xdr:row>
                    <xdr:rowOff>142875</xdr:rowOff>
                  </from>
                  <to>
                    <xdr:col>8</xdr:col>
                    <xdr:colOff>66675</xdr:colOff>
                    <xdr:row>199</xdr:row>
                    <xdr:rowOff>0</xdr:rowOff>
                  </to>
                </anchor>
              </controlPr>
            </control>
          </mc:Choice>
        </mc:AlternateContent>
        <mc:AlternateContent xmlns:mc="http://schemas.openxmlformats.org/markup-compatibility/2006">
          <mc:Choice Requires="x14">
            <control shapeId="1792" r:id="rId192" name="Check Box 768">
              <controlPr defaultSize="0" autoFill="0" autoLine="0" autoPict="0">
                <anchor moveWithCells="1">
                  <from>
                    <xdr:col>5</xdr:col>
                    <xdr:colOff>180975</xdr:colOff>
                    <xdr:row>198</xdr:row>
                    <xdr:rowOff>142875</xdr:rowOff>
                  </from>
                  <to>
                    <xdr:col>5</xdr:col>
                    <xdr:colOff>485775</xdr:colOff>
                    <xdr:row>199</xdr:row>
                    <xdr:rowOff>0</xdr:rowOff>
                  </to>
                </anchor>
              </controlPr>
            </control>
          </mc:Choice>
        </mc:AlternateContent>
        <mc:AlternateContent xmlns:mc="http://schemas.openxmlformats.org/markup-compatibility/2006">
          <mc:Choice Requires="x14">
            <control shapeId="1793" r:id="rId193" name="Check Box 769">
              <controlPr defaultSize="0" autoFill="0" autoLine="0" autoPict="0">
                <anchor moveWithCells="1">
                  <from>
                    <xdr:col>6</xdr:col>
                    <xdr:colOff>180975</xdr:colOff>
                    <xdr:row>203</xdr:row>
                    <xdr:rowOff>0</xdr:rowOff>
                  </from>
                  <to>
                    <xdr:col>7</xdr:col>
                    <xdr:colOff>66675</xdr:colOff>
                    <xdr:row>203</xdr:row>
                    <xdr:rowOff>571500</xdr:rowOff>
                  </to>
                </anchor>
              </controlPr>
            </control>
          </mc:Choice>
        </mc:AlternateContent>
        <mc:AlternateContent xmlns:mc="http://schemas.openxmlformats.org/markup-compatibility/2006">
          <mc:Choice Requires="x14">
            <control shapeId="1794" r:id="rId194" name="Check Box 770">
              <controlPr defaultSize="0" autoFill="0" autoLine="0" autoPict="0">
                <anchor moveWithCells="1">
                  <from>
                    <xdr:col>7</xdr:col>
                    <xdr:colOff>180975</xdr:colOff>
                    <xdr:row>203</xdr:row>
                    <xdr:rowOff>0</xdr:rowOff>
                  </from>
                  <to>
                    <xdr:col>8</xdr:col>
                    <xdr:colOff>66675</xdr:colOff>
                    <xdr:row>203</xdr:row>
                    <xdr:rowOff>571500</xdr:rowOff>
                  </to>
                </anchor>
              </controlPr>
            </control>
          </mc:Choice>
        </mc:AlternateContent>
        <mc:AlternateContent xmlns:mc="http://schemas.openxmlformats.org/markup-compatibility/2006">
          <mc:Choice Requires="x14">
            <control shapeId="1795" r:id="rId195" name="Check Box 771">
              <controlPr defaultSize="0" autoFill="0" autoLine="0" autoPict="0">
                <anchor moveWithCells="1">
                  <from>
                    <xdr:col>5</xdr:col>
                    <xdr:colOff>180975</xdr:colOff>
                    <xdr:row>203</xdr:row>
                    <xdr:rowOff>0</xdr:rowOff>
                  </from>
                  <to>
                    <xdr:col>5</xdr:col>
                    <xdr:colOff>485775</xdr:colOff>
                    <xdr:row>203</xdr:row>
                    <xdr:rowOff>571500</xdr:rowOff>
                  </to>
                </anchor>
              </controlPr>
            </control>
          </mc:Choice>
        </mc:AlternateContent>
        <mc:AlternateContent xmlns:mc="http://schemas.openxmlformats.org/markup-compatibility/2006">
          <mc:Choice Requires="x14">
            <control shapeId="1943" r:id="rId196" name="Check Box 919">
              <controlPr defaultSize="0" autoFill="0" autoLine="0" autoPict="0">
                <anchor moveWithCells="1">
                  <from>
                    <xdr:col>6</xdr:col>
                    <xdr:colOff>180975</xdr:colOff>
                    <xdr:row>207</xdr:row>
                    <xdr:rowOff>142875</xdr:rowOff>
                  </from>
                  <to>
                    <xdr:col>7</xdr:col>
                    <xdr:colOff>66675</xdr:colOff>
                    <xdr:row>208</xdr:row>
                    <xdr:rowOff>0</xdr:rowOff>
                  </to>
                </anchor>
              </controlPr>
            </control>
          </mc:Choice>
        </mc:AlternateContent>
        <mc:AlternateContent xmlns:mc="http://schemas.openxmlformats.org/markup-compatibility/2006">
          <mc:Choice Requires="x14">
            <control shapeId="1944" r:id="rId197" name="Check Box 920">
              <controlPr defaultSize="0" autoFill="0" autoLine="0" autoPict="0">
                <anchor moveWithCells="1">
                  <from>
                    <xdr:col>7</xdr:col>
                    <xdr:colOff>180975</xdr:colOff>
                    <xdr:row>207</xdr:row>
                    <xdr:rowOff>142875</xdr:rowOff>
                  </from>
                  <to>
                    <xdr:col>8</xdr:col>
                    <xdr:colOff>66675</xdr:colOff>
                    <xdr:row>208</xdr:row>
                    <xdr:rowOff>0</xdr:rowOff>
                  </to>
                </anchor>
              </controlPr>
            </control>
          </mc:Choice>
        </mc:AlternateContent>
        <mc:AlternateContent xmlns:mc="http://schemas.openxmlformats.org/markup-compatibility/2006">
          <mc:Choice Requires="x14">
            <control shapeId="1945" r:id="rId198" name="Check Box 921">
              <controlPr defaultSize="0" autoFill="0" autoLine="0" autoPict="0">
                <anchor moveWithCells="1">
                  <from>
                    <xdr:col>5</xdr:col>
                    <xdr:colOff>180975</xdr:colOff>
                    <xdr:row>207</xdr:row>
                    <xdr:rowOff>142875</xdr:rowOff>
                  </from>
                  <to>
                    <xdr:col>5</xdr:col>
                    <xdr:colOff>485775</xdr:colOff>
                    <xdr:row>208</xdr:row>
                    <xdr:rowOff>0</xdr:rowOff>
                  </to>
                </anchor>
              </controlPr>
            </control>
          </mc:Choice>
        </mc:AlternateContent>
        <mc:AlternateContent xmlns:mc="http://schemas.openxmlformats.org/markup-compatibility/2006">
          <mc:Choice Requires="x14">
            <control shapeId="1946" r:id="rId199" name="Check Box 922">
              <controlPr defaultSize="0" autoFill="0" autoLine="0" autoPict="0">
                <anchor moveWithCells="1">
                  <from>
                    <xdr:col>6</xdr:col>
                    <xdr:colOff>180975</xdr:colOff>
                    <xdr:row>207</xdr:row>
                    <xdr:rowOff>142875</xdr:rowOff>
                  </from>
                  <to>
                    <xdr:col>7</xdr:col>
                    <xdr:colOff>66675</xdr:colOff>
                    <xdr:row>208</xdr:row>
                    <xdr:rowOff>0</xdr:rowOff>
                  </to>
                </anchor>
              </controlPr>
            </control>
          </mc:Choice>
        </mc:AlternateContent>
        <mc:AlternateContent xmlns:mc="http://schemas.openxmlformats.org/markup-compatibility/2006">
          <mc:Choice Requires="x14">
            <control shapeId="1947" r:id="rId200" name="Check Box 923">
              <controlPr defaultSize="0" autoFill="0" autoLine="0" autoPict="0">
                <anchor moveWithCells="1">
                  <from>
                    <xdr:col>7</xdr:col>
                    <xdr:colOff>180975</xdr:colOff>
                    <xdr:row>207</xdr:row>
                    <xdr:rowOff>142875</xdr:rowOff>
                  </from>
                  <to>
                    <xdr:col>8</xdr:col>
                    <xdr:colOff>66675</xdr:colOff>
                    <xdr:row>208</xdr:row>
                    <xdr:rowOff>0</xdr:rowOff>
                  </to>
                </anchor>
              </controlPr>
            </control>
          </mc:Choice>
        </mc:AlternateContent>
        <mc:AlternateContent xmlns:mc="http://schemas.openxmlformats.org/markup-compatibility/2006">
          <mc:Choice Requires="x14">
            <control shapeId="1948" r:id="rId201" name="Check Box 924">
              <controlPr defaultSize="0" autoFill="0" autoLine="0" autoPict="0">
                <anchor moveWithCells="1">
                  <from>
                    <xdr:col>5</xdr:col>
                    <xdr:colOff>180975</xdr:colOff>
                    <xdr:row>207</xdr:row>
                    <xdr:rowOff>142875</xdr:rowOff>
                  </from>
                  <to>
                    <xdr:col>5</xdr:col>
                    <xdr:colOff>485775</xdr:colOff>
                    <xdr:row>208</xdr:row>
                    <xdr:rowOff>0</xdr:rowOff>
                  </to>
                </anchor>
              </controlPr>
            </control>
          </mc:Choice>
        </mc:AlternateContent>
        <mc:AlternateContent xmlns:mc="http://schemas.openxmlformats.org/markup-compatibility/2006">
          <mc:Choice Requires="x14">
            <control shapeId="1949" r:id="rId202" name="Check Box 925">
              <controlPr defaultSize="0" autoFill="0" autoLine="0" autoPict="0">
                <anchor moveWithCells="1">
                  <from>
                    <xdr:col>6</xdr:col>
                    <xdr:colOff>180975</xdr:colOff>
                    <xdr:row>207</xdr:row>
                    <xdr:rowOff>142875</xdr:rowOff>
                  </from>
                  <to>
                    <xdr:col>7</xdr:col>
                    <xdr:colOff>66675</xdr:colOff>
                    <xdr:row>208</xdr:row>
                    <xdr:rowOff>0</xdr:rowOff>
                  </to>
                </anchor>
              </controlPr>
            </control>
          </mc:Choice>
        </mc:AlternateContent>
        <mc:AlternateContent xmlns:mc="http://schemas.openxmlformats.org/markup-compatibility/2006">
          <mc:Choice Requires="x14">
            <control shapeId="1950" r:id="rId203" name="Check Box 926">
              <controlPr defaultSize="0" autoFill="0" autoLine="0" autoPict="0">
                <anchor moveWithCells="1">
                  <from>
                    <xdr:col>7</xdr:col>
                    <xdr:colOff>180975</xdr:colOff>
                    <xdr:row>207</xdr:row>
                    <xdr:rowOff>142875</xdr:rowOff>
                  </from>
                  <to>
                    <xdr:col>8</xdr:col>
                    <xdr:colOff>66675</xdr:colOff>
                    <xdr:row>208</xdr:row>
                    <xdr:rowOff>0</xdr:rowOff>
                  </to>
                </anchor>
              </controlPr>
            </control>
          </mc:Choice>
        </mc:AlternateContent>
        <mc:AlternateContent xmlns:mc="http://schemas.openxmlformats.org/markup-compatibility/2006">
          <mc:Choice Requires="x14">
            <control shapeId="1951" r:id="rId204" name="Check Box 927">
              <controlPr defaultSize="0" autoFill="0" autoLine="0" autoPict="0">
                <anchor moveWithCells="1">
                  <from>
                    <xdr:col>5</xdr:col>
                    <xdr:colOff>180975</xdr:colOff>
                    <xdr:row>207</xdr:row>
                    <xdr:rowOff>142875</xdr:rowOff>
                  </from>
                  <to>
                    <xdr:col>5</xdr:col>
                    <xdr:colOff>485775</xdr:colOff>
                    <xdr:row>208</xdr:row>
                    <xdr:rowOff>0</xdr:rowOff>
                  </to>
                </anchor>
              </controlPr>
            </control>
          </mc:Choice>
        </mc:AlternateContent>
        <mc:AlternateContent xmlns:mc="http://schemas.openxmlformats.org/markup-compatibility/2006">
          <mc:Choice Requires="x14">
            <control shapeId="1952" r:id="rId205" name="Check Box 928">
              <controlPr defaultSize="0" autoFill="0" autoLine="0" autoPict="0">
                <anchor moveWithCells="1">
                  <from>
                    <xdr:col>6</xdr:col>
                    <xdr:colOff>180975</xdr:colOff>
                    <xdr:row>207</xdr:row>
                    <xdr:rowOff>142875</xdr:rowOff>
                  </from>
                  <to>
                    <xdr:col>7</xdr:col>
                    <xdr:colOff>66675</xdr:colOff>
                    <xdr:row>208</xdr:row>
                    <xdr:rowOff>0</xdr:rowOff>
                  </to>
                </anchor>
              </controlPr>
            </control>
          </mc:Choice>
        </mc:AlternateContent>
        <mc:AlternateContent xmlns:mc="http://schemas.openxmlformats.org/markup-compatibility/2006">
          <mc:Choice Requires="x14">
            <control shapeId="1953" r:id="rId206" name="Check Box 929">
              <controlPr defaultSize="0" autoFill="0" autoLine="0" autoPict="0">
                <anchor moveWithCells="1">
                  <from>
                    <xdr:col>5</xdr:col>
                    <xdr:colOff>180975</xdr:colOff>
                    <xdr:row>207</xdr:row>
                    <xdr:rowOff>142875</xdr:rowOff>
                  </from>
                  <to>
                    <xdr:col>5</xdr:col>
                    <xdr:colOff>485775</xdr:colOff>
                    <xdr:row>208</xdr:row>
                    <xdr:rowOff>0</xdr:rowOff>
                  </to>
                </anchor>
              </controlPr>
            </control>
          </mc:Choice>
        </mc:AlternateContent>
        <mc:AlternateContent xmlns:mc="http://schemas.openxmlformats.org/markup-compatibility/2006">
          <mc:Choice Requires="x14">
            <control shapeId="1954" r:id="rId207" name="Check Box 930">
              <controlPr defaultSize="0" autoFill="0" autoLine="0" autoPict="0">
                <anchor moveWithCells="1">
                  <from>
                    <xdr:col>6</xdr:col>
                    <xdr:colOff>180975</xdr:colOff>
                    <xdr:row>210</xdr:row>
                    <xdr:rowOff>142875</xdr:rowOff>
                  </from>
                  <to>
                    <xdr:col>7</xdr:col>
                    <xdr:colOff>66675</xdr:colOff>
                    <xdr:row>211</xdr:row>
                    <xdr:rowOff>0</xdr:rowOff>
                  </to>
                </anchor>
              </controlPr>
            </control>
          </mc:Choice>
        </mc:AlternateContent>
        <mc:AlternateContent xmlns:mc="http://schemas.openxmlformats.org/markup-compatibility/2006">
          <mc:Choice Requires="x14">
            <control shapeId="1955" r:id="rId208" name="Check Box 931">
              <controlPr defaultSize="0" autoFill="0" autoLine="0" autoPict="0">
                <anchor moveWithCells="1">
                  <from>
                    <xdr:col>7</xdr:col>
                    <xdr:colOff>180975</xdr:colOff>
                    <xdr:row>210</xdr:row>
                    <xdr:rowOff>142875</xdr:rowOff>
                  </from>
                  <to>
                    <xdr:col>8</xdr:col>
                    <xdr:colOff>66675</xdr:colOff>
                    <xdr:row>211</xdr:row>
                    <xdr:rowOff>0</xdr:rowOff>
                  </to>
                </anchor>
              </controlPr>
            </control>
          </mc:Choice>
        </mc:AlternateContent>
        <mc:AlternateContent xmlns:mc="http://schemas.openxmlformats.org/markup-compatibility/2006">
          <mc:Choice Requires="x14">
            <control shapeId="1956" r:id="rId209" name="Check Box 932">
              <controlPr defaultSize="0" autoFill="0" autoLine="0" autoPict="0">
                <anchor moveWithCells="1">
                  <from>
                    <xdr:col>5</xdr:col>
                    <xdr:colOff>180975</xdr:colOff>
                    <xdr:row>210</xdr:row>
                    <xdr:rowOff>142875</xdr:rowOff>
                  </from>
                  <to>
                    <xdr:col>5</xdr:col>
                    <xdr:colOff>485775</xdr:colOff>
                    <xdr:row>211</xdr:row>
                    <xdr:rowOff>0</xdr:rowOff>
                  </to>
                </anchor>
              </controlPr>
            </control>
          </mc:Choice>
        </mc:AlternateContent>
        <mc:AlternateContent xmlns:mc="http://schemas.openxmlformats.org/markup-compatibility/2006">
          <mc:Choice Requires="x14">
            <control shapeId="1957" r:id="rId210" name="Check Box 933">
              <controlPr defaultSize="0" autoFill="0" autoLine="0" autoPict="0">
                <anchor moveWithCells="1">
                  <from>
                    <xdr:col>6</xdr:col>
                    <xdr:colOff>180975</xdr:colOff>
                    <xdr:row>210</xdr:row>
                    <xdr:rowOff>142875</xdr:rowOff>
                  </from>
                  <to>
                    <xdr:col>7</xdr:col>
                    <xdr:colOff>66675</xdr:colOff>
                    <xdr:row>211</xdr:row>
                    <xdr:rowOff>0</xdr:rowOff>
                  </to>
                </anchor>
              </controlPr>
            </control>
          </mc:Choice>
        </mc:AlternateContent>
        <mc:AlternateContent xmlns:mc="http://schemas.openxmlformats.org/markup-compatibility/2006">
          <mc:Choice Requires="x14">
            <control shapeId="1958" r:id="rId211" name="Check Box 934">
              <controlPr defaultSize="0" autoFill="0" autoLine="0" autoPict="0">
                <anchor moveWithCells="1">
                  <from>
                    <xdr:col>7</xdr:col>
                    <xdr:colOff>180975</xdr:colOff>
                    <xdr:row>210</xdr:row>
                    <xdr:rowOff>142875</xdr:rowOff>
                  </from>
                  <to>
                    <xdr:col>8</xdr:col>
                    <xdr:colOff>66675</xdr:colOff>
                    <xdr:row>211</xdr:row>
                    <xdr:rowOff>0</xdr:rowOff>
                  </to>
                </anchor>
              </controlPr>
            </control>
          </mc:Choice>
        </mc:AlternateContent>
        <mc:AlternateContent xmlns:mc="http://schemas.openxmlformats.org/markup-compatibility/2006">
          <mc:Choice Requires="x14">
            <control shapeId="1959" r:id="rId212" name="Check Box 935">
              <controlPr defaultSize="0" autoFill="0" autoLine="0" autoPict="0">
                <anchor moveWithCells="1">
                  <from>
                    <xdr:col>5</xdr:col>
                    <xdr:colOff>180975</xdr:colOff>
                    <xdr:row>210</xdr:row>
                    <xdr:rowOff>142875</xdr:rowOff>
                  </from>
                  <to>
                    <xdr:col>5</xdr:col>
                    <xdr:colOff>485775</xdr:colOff>
                    <xdr:row>211</xdr:row>
                    <xdr:rowOff>0</xdr:rowOff>
                  </to>
                </anchor>
              </controlPr>
            </control>
          </mc:Choice>
        </mc:AlternateContent>
        <mc:AlternateContent xmlns:mc="http://schemas.openxmlformats.org/markup-compatibility/2006">
          <mc:Choice Requires="x14">
            <control shapeId="1960" r:id="rId213" name="Check Box 936">
              <controlPr defaultSize="0" autoFill="0" autoLine="0" autoPict="0">
                <anchor moveWithCells="1">
                  <from>
                    <xdr:col>6</xdr:col>
                    <xdr:colOff>180975</xdr:colOff>
                    <xdr:row>210</xdr:row>
                    <xdr:rowOff>142875</xdr:rowOff>
                  </from>
                  <to>
                    <xdr:col>7</xdr:col>
                    <xdr:colOff>66675</xdr:colOff>
                    <xdr:row>211</xdr:row>
                    <xdr:rowOff>0</xdr:rowOff>
                  </to>
                </anchor>
              </controlPr>
            </control>
          </mc:Choice>
        </mc:AlternateContent>
        <mc:AlternateContent xmlns:mc="http://schemas.openxmlformats.org/markup-compatibility/2006">
          <mc:Choice Requires="x14">
            <control shapeId="1961" r:id="rId214" name="Check Box 937">
              <controlPr defaultSize="0" autoFill="0" autoLine="0" autoPict="0">
                <anchor moveWithCells="1">
                  <from>
                    <xdr:col>7</xdr:col>
                    <xdr:colOff>180975</xdr:colOff>
                    <xdr:row>210</xdr:row>
                    <xdr:rowOff>142875</xdr:rowOff>
                  </from>
                  <to>
                    <xdr:col>8</xdr:col>
                    <xdr:colOff>66675</xdr:colOff>
                    <xdr:row>211</xdr:row>
                    <xdr:rowOff>0</xdr:rowOff>
                  </to>
                </anchor>
              </controlPr>
            </control>
          </mc:Choice>
        </mc:AlternateContent>
        <mc:AlternateContent xmlns:mc="http://schemas.openxmlformats.org/markup-compatibility/2006">
          <mc:Choice Requires="x14">
            <control shapeId="1962" r:id="rId215" name="Check Box 938">
              <controlPr defaultSize="0" autoFill="0" autoLine="0" autoPict="0">
                <anchor moveWithCells="1">
                  <from>
                    <xdr:col>5</xdr:col>
                    <xdr:colOff>180975</xdr:colOff>
                    <xdr:row>210</xdr:row>
                    <xdr:rowOff>142875</xdr:rowOff>
                  </from>
                  <to>
                    <xdr:col>5</xdr:col>
                    <xdr:colOff>485775</xdr:colOff>
                    <xdr:row>211</xdr:row>
                    <xdr:rowOff>0</xdr:rowOff>
                  </to>
                </anchor>
              </controlPr>
            </control>
          </mc:Choice>
        </mc:AlternateContent>
        <mc:AlternateContent xmlns:mc="http://schemas.openxmlformats.org/markup-compatibility/2006">
          <mc:Choice Requires="x14">
            <control shapeId="1963" r:id="rId216" name="Check Box 939">
              <controlPr defaultSize="0" autoFill="0" autoLine="0" autoPict="0">
                <anchor moveWithCells="1">
                  <from>
                    <xdr:col>6</xdr:col>
                    <xdr:colOff>180975</xdr:colOff>
                    <xdr:row>210</xdr:row>
                    <xdr:rowOff>142875</xdr:rowOff>
                  </from>
                  <to>
                    <xdr:col>7</xdr:col>
                    <xdr:colOff>66675</xdr:colOff>
                    <xdr:row>211</xdr:row>
                    <xdr:rowOff>0</xdr:rowOff>
                  </to>
                </anchor>
              </controlPr>
            </control>
          </mc:Choice>
        </mc:AlternateContent>
        <mc:AlternateContent xmlns:mc="http://schemas.openxmlformats.org/markup-compatibility/2006">
          <mc:Choice Requires="x14">
            <control shapeId="1964" r:id="rId217" name="Check Box 940">
              <controlPr defaultSize="0" autoFill="0" autoLine="0" autoPict="0">
                <anchor moveWithCells="1">
                  <from>
                    <xdr:col>5</xdr:col>
                    <xdr:colOff>180975</xdr:colOff>
                    <xdr:row>210</xdr:row>
                    <xdr:rowOff>142875</xdr:rowOff>
                  </from>
                  <to>
                    <xdr:col>5</xdr:col>
                    <xdr:colOff>485775</xdr:colOff>
                    <xdr:row>211</xdr:row>
                    <xdr:rowOff>0</xdr:rowOff>
                  </to>
                </anchor>
              </controlPr>
            </control>
          </mc:Choice>
        </mc:AlternateContent>
        <mc:AlternateContent xmlns:mc="http://schemas.openxmlformats.org/markup-compatibility/2006">
          <mc:Choice Requires="x14">
            <control shapeId="1965" r:id="rId218" name="Check Box 941">
              <controlPr defaultSize="0" autoFill="0" autoLine="0" autoPict="0">
                <anchor moveWithCells="1">
                  <from>
                    <xdr:col>6</xdr:col>
                    <xdr:colOff>180975</xdr:colOff>
                    <xdr:row>204</xdr:row>
                    <xdr:rowOff>142875</xdr:rowOff>
                  </from>
                  <to>
                    <xdr:col>7</xdr:col>
                    <xdr:colOff>66675</xdr:colOff>
                    <xdr:row>204</xdr:row>
                    <xdr:rowOff>381000</xdr:rowOff>
                  </to>
                </anchor>
              </controlPr>
            </control>
          </mc:Choice>
        </mc:AlternateContent>
        <mc:AlternateContent xmlns:mc="http://schemas.openxmlformats.org/markup-compatibility/2006">
          <mc:Choice Requires="x14">
            <control shapeId="1966" r:id="rId219" name="Check Box 942">
              <controlPr defaultSize="0" autoFill="0" autoLine="0" autoPict="0">
                <anchor moveWithCells="1">
                  <from>
                    <xdr:col>7</xdr:col>
                    <xdr:colOff>180975</xdr:colOff>
                    <xdr:row>204</xdr:row>
                    <xdr:rowOff>142875</xdr:rowOff>
                  </from>
                  <to>
                    <xdr:col>8</xdr:col>
                    <xdr:colOff>66675</xdr:colOff>
                    <xdr:row>204</xdr:row>
                    <xdr:rowOff>381000</xdr:rowOff>
                  </to>
                </anchor>
              </controlPr>
            </control>
          </mc:Choice>
        </mc:AlternateContent>
        <mc:AlternateContent xmlns:mc="http://schemas.openxmlformats.org/markup-compatibility/2006">
          <mc:Choice Requires="x14">
            <control shapeId="1967" r:id="rId220" name="Check Box 943">
              <controlPr defaultSize="0" autoFill="0" autoLine="0" autoPict="0">
                <anchor moveWithCells="1">
                  <from>
                    <xdr:col>5</xdr:col>
                    <xdr:colOff>180975</xdr:colOff>
                    <xdr:row>204</xdr:row>
                    <xdr:rowOff>142875</xdr:rowOff>
                  </from>
                  <to>
                    <xdr:col>5</xdr:col>
                    <xdr:colOff>485775</xdr:colOff>
                    <xdr:row>204</xdr:row>
                    <xdr:rowOff>381000</xdr:rowOff>
                  </to>
                </anchor>
              </controlPr>
            </control>
          </mc:Choice>
        </mc:AlternateContent>
        <mc:AlternateContent xmlns:mc="http://schemas.openxmlformats.org/markup-compatibility/2006">
          <mc:Choice Requires="x14">
            <control shapeId="1968" r:id="rId221" name="Check Box 944">
              <controlPr defaultSize="0" autoFill="0" autoLine="0" autoPict="0">
                <anchor moveWithCells="1">
                  <from>
                    <xdr:col>6</xdr:col>
                    <xdr:colOff>180975</xdr:colOff>
                    <xdr:row>204</xdr:row>
                    <xdr:rowOff>142875</xdr:rowOff>
                  </from>
                  <to>
                    <xdr:col>7</xdr:col>
                    <xdr:colOff>66675</xdr:colOff>
                    <xdr:row>204</xdr:row>
                    <xdr:rowOff>381000</xdr:rowOff>
                  </to>
                </anchor>
              </controlPr>
            </control>
          </mc:Choice>
        </mc:AlternateContent>
        <mc:AlternateContent xmlns:mc="http://schemas.openxmlformats.org/markup-compatibility/2006">
          <mc:Choice Requires="x14">
            <control shapeId="1969" r:id="rId222" name="Check Box 945">
              <controlPr defaultSize="0" autoFill="0" autoLine="0" autoPict="0">
                <anchor moveWithCells="1">
                  <from>
                    <xdr:col>7</xdr:col>
                    <xdr:colOff>180975</xdr:colOff>
                    <xdr:row>204</xdr:row>
                    <xdr:rowOff>142875</xdr:rowOff>
                  </from>
                  <to>
                    <xdr:col>8</xdr:col>
                    <xdr:colOff>66675</xdr:colOff>
                    <xdr:row>204</xdr:row>
                    <xdr:rowOff>381000</xdr:rowOff>
                  </to>
                </anchor>
              </controlPr>
            </control>
          </mc:Choice>
        </mc:AlternateContent>
        <mc:AlternateContent xmlns:mc="http://schemas.openxmlformats.org/markup-compatibility/2006">
          <mc:Choice Requires="x14">
            <control shapeId="1970" r:id="rId223" name="Check Box 946">
              <controlPr defaultSize="0" autoFill="0" autoLine="0" autoPict="0">
                <anchor moveWithCells="1">
                  <from>
                    <xdr:col>5</xdr:col>
                    <xdr:colOff>180975</xdr:colOff>
                    <xdr:row>204</xdr:row>
                    <xdr:rowOff>142875</xdr:rowOff>
                  </from>
                  <to>
                    <xdr:col>5</xdr:col>
                    <xdr:colOff>485775</xdr:colOff>
                    <xdr:row>204</xdr:row>
                    <xdr:rowOff>381000</xdr:rowOff>
                  </to>
                </anchor>
              </controlPr>
            </control>
          </mc:Choice>
        </mc:AlternateContent>
        <mc:AlternateContent xmlns:mc="http://schemas.openxmlformats.org/markup-compatibility/2006">
          <mc:Choice Requires="x14">
            <control shapeId="1971" r:id="rId224" name="Check Box 947">
              <controlPr defaultSize="0" autoFill="0" autoLine="0" autoPict="0">
                <anchor moveWithCells="1">
                  <from>
                    <xdr:col>6</xdr:col>
                    <xdr:colOff>180975</xdr:colOff>
                    <xdr:row>204</xdr:row>
                    <xdr:rowOff>142875</xdr:rowOff>
                  </from>
                  <to>
                    <xdr:col>7</xdr:col>
                    <xdr:colOff>66675</xdr:colOff>
                    <xdr:row>204</xdr:row>
                    <xdr:rowOff>381000</xdr:rowOff>
                  </to>
                </anchor>
              </controlPr>
            </control>
          </mc:Choice>
        </mc:AlternateContent>
        <mc:AlternateContent xmlns:mc="http://schemas.openxmlformats.org/markup-compatibility/2006">
          <mc:Choice Requires="x14">
            <control shapeId="1972" r:id="rId225" name="Check Box 948">
              <controlPr defaultSize="0" autoFill="0" autoLine="0" autoPict="0">
                <anchor moveWithCells="1">
                  <from>
                    <xdr:col>7</xdr:col>
                    <xdr:colOff>180975</xdr:colOff>
                    <xdr:row>204</xdr:row>
                    <xdr:rowOff>142875</xdr:rowOff>
                  </from>
                  <to>
                    <xdr:col>8</xdr:col>
                    <xdr:colOff>66675</xdr:colOff>
                    <xdr:row>204</xdr:row>
                    <xdr:rowOff>381000</xdr:rowOff>
                  </to>
                </anchor>
              </controlPr>
            </control>
          </mc:Choice>
        </mc:AlternateContent>
        <mc:AlternateContent xmlns:mc="http://schemas.openxmlformats.org/markup-compatibility/2006">
          <mc:Choice Requires="x14">
            <control shapeId="1973" r:id="rId226" name="Check Box 949">
              <controlPr defaultSize="0" autoFill="0" autoLine="0" autoPict="0">
                <anchor moveWithCells="1">
                  <from>
                    <xdr:col>5</xdr:col>
                    <xdr:colOff>180975</xdr:colOff>
                    <xdr:row>204</xdr:row>
                    <xdr:rowOff>142875</xdr:rowOff>
                  </from>
                  <to>
                    <xdr:col>5</xdr:col>
                    <xdr:colOff>485775</xdr:colOff>
                    <xdr:row>204</xdr:row>
                    <xdr:rowOff>381000</xdr:rowOff>
                  </to>
                </anchor>
              </controlPr>
            </control>
          </mc:Choice>
        </mc:AlternateContent>
        <mc:AlternateContent xmlns:mc="http://schemas.openxmlformats.org/markup-compatibility/2006">
          <mc:Choice Requires="x14">
            <control shapeId="1974" r:id="rId227" name="Check Box 950">
              <controlPr defaultSize="0" autoFill="0" autoLine="0" autoPict="0">
                <anchor moveWithCells="1">
                  <from>
                    <xdr:col>6</xdr:col>
                    <xdr:colOff>180975</xdr:colOff>
                    <xdr:row>204</xdr:row>
                    <xdr:rowOff>142875</xdr:rowOff>
                  </from>
                  <to>
                    <xdr:col>7</xdr:col>
                    <xdr:colOff>66675</xdr:colOff>
                    <xdr:row>204</xdr:row>
                    <xdr:rowOff>381000</xdr:rowOff>
                  </to>
                </anchor>
              </controlPr>
            </control>
          </mc:Choice>
        </mc:AlternateContent>
        <mc:AlternateContent xmlns:mc="http://schemas.openxmlformats.org/markup-compatibility/2006">
          <mc:Choice Requires="x14">
            <control shapeId="1975" r:id="rId228" name="Check Box 951">
              <controlPr defaultSize="0" autoFill="0" autoLine="0" autoPict="0">
                <anchor moveWithCells="1">
                  <from>
                    <xdr:col>5</xdr:col>
                    <xdr:colOff>180975</xdr:colOff>
                    <xdr:row>204</xdr:row>
                    <xdr:rowOff>142875</xdr:rowOff>
                  </from>
                  <to>
                    <xdr:col>5</xdr:col>
                    <xdr:colOff>485775</xdr:colOff>
                    <xdr:row>204</xdr:row>
                    <xdr:rowOff>381000</xdr:rowOff>
                  </to>
                </anchor>
              </controlPr>
            </control>
          </mc:Choice>
        </mc:AlternateContent>
        <mc:AlternateContent xmlns:mc="http://schemas.openxmlformats.org/markup-compatibility/2006">
          <mc:Choice Requires="x14">
            <control shapeId="1987" r:id="rId229" name="Check Box 963">
              <controlPr defaultSize="0" autoFill="0" autoLine="0" autoPict="0">
                <anchor moveWithCells="1">
                  <from>
                    <xdr:col>6</xdr:col>
                    <xdr:colOff>180975</xdr:colOff>
                    <xdr:row>201</xdr:row>
                    <xdr:rowOff>142875</xdr:rowOff>
                  </from>
                  <to>
                    <xdr:col>7</xdr:col>
                    <xdr:colOff>66675</xdr:colOff>
                    <xdr:row>201</xdr:row>
                    <xdr:rowOff>381000</xdr:rowOff>
                  </to>
                </anchor>
              </controlPr>
            </control>
          </mc:Choice>
        </mc:AlternateContent>
        <mc:AlternateContent xmlns:mc="http://schemas.openxmlformats.org/markup-compatibility/2006">
          <mc:Choice Requires="x14">
            <control shapeId="1988" r:id="rId230" name="Check Box 964">
              <controlPr defaultSize="0" autoFill="0" autoLine="0" autoPict="0">
                <anchor moveWithCells="1">
                  <from>
                    <xdr:col>7</xdr:col>
                    <xdr:colOff>180975</xdr:colOff>
                    <xdr:row>201</xdr:row>
                    <xdr:rowOff>142875</xdr:rowOff>
                  </from>
                  <to>
                    <xdr:col>8</xdr:col>
                    <xdr:colOff>66675</xdr:colOff>
                    <xdr:row>201</xdr:row>
                    <xdr:rowOff>381000</xdr:rowOff>
                  </to>
                </anchor>
              </controlPr>
            </control>
          </mc:Choice>
        </mc:AlternateContent>
        <mc:AlternateContent xmlns:mc="http://schemas.openxmlformats.org/markup-compatibility/2006">
          <mc:Choice Requires="x14">
            <control shapeId="1989" r:id="rId231" name="Check Box 965">
              <controlPr defaultSize="0" autoFill="0" autoLine="0" autoPict="0">
                <anchor moveWithCells="1">
                  <from>
                    <xdr:col>5</xdr:col>
                    <xdr:colOff>180975</xdr:colOff>
                    <xdr:row>201</xdr:row>
                    <xdr:rowOff>142875</xdr:rowOff>
                  </from>
                  <to>
                    <xdr:col>5</xdr:col>
                    <xdr:colOff>485775</xdr:colOff>
                    <xdr:row>201</xdr:row>
                    <xdr:rowOff>381000</xdr:rowOff>
                  </to>
                </anchor>
              </controlPr>
            </control>
          </mc:Choice>
        </mc:AlternateContent>
        <mc:AlternateContent xmlns:mc="http://schemas.openxmlformats.org/markup-compatibility/2006">
          <mc:Choice Requires="x14">
            <control shapeId="8310" r:id="rId232" name="Check Box 1142">
              <controlPr defaultSize="0" autoFill="0" autoLine="0" autoPict="0">
                <anchor moveWithCells="1">
                  <from>
                    <xdr:col>6</xdr:col>
                    <xdr:colOff>142875</xdr:colOff>
                    <xdr:row>212</xdr:row>
                    <xdr:rowOff>0</xdr:rowOff>
                  </from>
                  <to>
                    <xdr:col>7</xdr:col>
                    <xdr:colOff>28575</xdr:colOff>
                    <xdr:row>213</xdr:row>
                    <xdr:rowOff>0</xdr:rowOff>
                  </to>
                </anchor>
              </controlPr>
            </control>
          </mc:Choice>
        </mc:AlternateContent>
        <mc:AlternateContent xmlns:mc="http://schemas.openxmlformats.org/markup-compatibility/2006">
          <mc:Choice Requires="x14">
            <control shapeId="8311" r:id="rId233" name="Check Box 1143">
              <controlPr defaultSize="0" autoFill="0" autoLine="0" autoPict="0">
                <anchor moveWithCells="1">
                  <from>
                    <xdr:col>7</xdr:col>
                    <xdr:colOff>180975</xdr:colOff>
                    <xdr:row>212</xdr:row>
                    <xdr:rowOff>0</xdr:rowOff>
                  </from>
                  <to>
                    <xdr:col>8</xdr:col>
                    <xdr:colOff>66675</xdr:colOff>
                    <xdr:row>213</xdr:row>
                    <xdr:rowOff>0</xdr:rowOff>
                  </to>
                </anchor>
              </controlPr>
            </control>
          </mc:Choice>
        </mc:AlternateContent>
        <mc:AlternateContent xmlns:mc="http://schemas.openxmlformats.org/markup-compatibility/2006">
          <mc:Choice Requires="x14">
            <control shapeId="8312" r:id="rId234" name="Check Box 1144">
              <controlPr defaultSize="0" autoFill="0" autoLine="0" autoPict="0">
                <anchor moveWithCells="1">
                  <from>
                    <xdr:col>5</xdr:col>
                    <xdr:colOff>180975</xdr:colOff>
                    <xdr:row>212</xdr:row>
                    <xdr:rowOff>0</xdr:rowOff>
                  </from>
                  <to>
                    <xdr:col>5</xdr:col>
                    <xdr:colOff>485775</xdr:colOff>
                    <xdr:row>213</xdr:row>
                    <xdr:rowOff>0</xdr:rowOff>
                  </to>
                </anchor>
              </controlPr>
            </control>
          </mc:Choice>
        </mc:AlternateContent>
        <mc:AlternateContent xmlns:mc="http://schemas.openxmlformats.org/markup-compatibility/2006">
          <mc:Choice Requires="x14">
            <control shapeId="8324" r:id="rId235" name="Check Box 1156">
              <controlPr defaultSize="0" autoFill="0" autoLine="0" autoPict="0">
                <anchor moveWithCells="1">
                  <from>
                    <xdr:col>6</xdr:col>
                    <xdr:colOff>180975</xdr:colOff>
                    <xdr:row>213</xdr:row>
                    <xdr:rowOff>0</xdr:rowOff>
                  </from>
                  <to>
                    <xdr:col>7</xdr:col>
                    <xdr:colOff>66675</xdr:colOff>
                    <xdr:row>213</xdr:row>
                    <xdr:rowOff>190500</xdr:rowOff>
                  </to>
                </anchor>
              </controlPr>
            </control>
          </mc:Choice>
        </mc:AlternateContent>
        <mc:AlternateContent xmlns:mc="http://schemas.openxmlformats.org/markup-compatibility/2006">
          <mc:Choice Requires="x14">
            <control shapeId="8325" r:id="rId236" name="Check Box 1157">
              <controlPr defaultSize="0" autoFill="0" autoLine="0" autoPict="0">
                <anchor moveWithCells="1">
                  <from>
                    <xdr:col>7</xdr:col>
                    <xdr:colOff>180975</xdr:colOff>
                    <xdr:row>213</xdr:row>
                    <xdr:rowOff>0</xdr:rowOff>
                  </from>
                  <to>
                    <xdr:col>8</xdr:col>
                    <xdr:colOff>66675</xdr:colOff>
                    <xdr:row>213</xdr:row>
                    <xdr:rowOff>190500</xdr:rowOff>
                  </to>
                </anchor>
              </controlPr>
            </control>
          </mc:Choice>
        </mc:AlternateContent>
        <mc:AlternateContent xmlns:mc="http://schemas.openxmlformats.org/markup-compatibility/2006">
          <mc:Choice Requires="x14">
            <control shapeId="8326" r:id="rId237" name="Check Box 1158">
              <controlPr defaultSize="0" autoFill="0" autoLine="0" autoPict="0">
                <anchor moveWithCells="1">
                  <from>
                    <xdr:col>5</xdr:col>
                    <xdr:colOff>180975</xdr:colOff>
                    <xdr:row>213</xdr:row>
                    <xdr:rowOff>0</xdr:rowOff>
                  </from>
                  <to>
                    <xdr:col>5</xdr:col>
                    <xdr:colOff>485775</xdr:colOff>
                    <xdr:row>213</xdr:row>
                    <xdr:rowOff>190500</xdr:rowOff>
                  </to>
                </anchor>
              </controlPr>
            </control>
          </mc:Choice>
        </mc:AlternateContent>
        <mc:AlternateContent xmlns:mc="http://schemas.openxmlformats.org/markup-compatibility/2006">
          <mc:Choice Requires="x14">
            <control shapeId="8327" r:id="rId238" name="Check Box 1159">
              <controlPr defaultSize="0" autoFill="0" autoLine="0" autoPict="0">
                <anchor moveWithCells="1">
                  <from>
                    <xdr:col>6</xdr:col>
                    <xdr:colOff>180975</xdr:colOff>
                    <xdr:row>213</xdr:row>
                    <xdr:rowOff>0</xdr:rowOff>
                  </from>
                  <to>
                    <xdr:col>7</xdr:col>
                    <xdr:colOff>66675</xdr:colOff>
                    <xdr:row>213</xdr:row>
                    <xdr:rowOff>190500</xdr:rowOff>
                  </to>
                </anchor>
              </controlPr>
            </control>
          </mc:Choice>
        </mc:AlternateContent>
        <mc:AlternateContent xmlns:mc="http://schemas.openxmlformats.org/markup-compatibility/2006">
          <mc:Choice Requires="x14">
            <control shapeId="8328" r:id="rId239" name="Check Box 1160">
              <controlPr defaultSize="0" autoFill="0" autoLine="0" autoPict="0">
                <anchor moveWithCells="1">
                  <from>
                    <xdr:col>7</xdr:col>
                    <xdr:colOff>180975</xdr:colOff>
                    <xdr:row>213</xdr:row>
                    <xdr:rowOff>0</xdr:rowOff>
                  </from>
                  <to>
                    <xdr:col>8</xdr:col>
                    <xdr:colOff>66675</xdr:colOff>
                    <xdr:row>213</xdr:row>
                    <xdr:rowOff>190500</xdr:rowOff>
                  </to>
                </anchor>
              </controlPr>
            </control>
          </mc:Choice>
        </mc:AlternateContent>
        <mc:AlternateContent xmlns:mc="http://schemas.openxmlformats.org/markup-compatibility/2006">
          <mc:Choice Requires="x14">
            <control shapeId="8329" r:id="rId240" name="Check Box 1161">
              <controlPr defaultSize="0" autoFill="0" autoLine="0" autoPict="0">
                <anchor moveWithCells="1">
                  <from>
                    <xdr:col>5</xdr:col>
                    <xdr:colOff>180975</xdr:colOff>
                    <xdr:row>213</xdr:row>
                    <xdr:rowOff>0</xdr:rowOff>
                  </from>
                  <to>
                    <xdr:col>5</xdr:col>
                    <xdr:colOff>485775</xdr:colOff>
                    <xdr:row>213</xdr:row>
                    <xdr:rowOff>190500</xdr:rowOff>
                  </to>
                </anchor>
              </controlPr>
            </control>
          </mc:Choice>
        </mc:AlternateContent>
        <mc:AlternateContent xmlns:mc="http://schemas.openxmlformats.org/markup-compatibility/2006">
          <mc:Choice Requires="x14">
            <control shapeId="8330" r:id="rId241" name="Check Box 1162">
              <controlPr defaultSize="0" autoFill="0" autoLine="0" autoPict="0">
                <anchor moveWithCells="1">
                  <from>
                    <xdr:col>6</xdr:col>
                    <xdr:colOff>180975</xdr:colOff>
                    <xdr:row>213</xdr:row>
                    <xdr:rowOff>0</xdr:rowOff>
                  </from>
                  <to>
                    <xdr:col>7</xdr:col>
                    <xdr:colOff>66675</xdr:colOff>
                    <xdr:row>213</xdr:row>
                    <xdr:rowOff>190500</xdr:rowOff>
                  </to>
                </anchor>
              </controlPr>
            </control>
          </mc:Choice>
        </mc:AlternateContent>
        <mc:AlternateContent xmlns:mc="http://schemas.openxmlformats.org/markup-compatibility/2006">
          <mc:Choice Requires="x14">
            <control shapeId="8331" r:id="rId242" name="Check Box 1163">
              <controlPr defaultSize="0" autoFill="0" autoLine="0" autoPict="0">
                <anchor moveWithCells="1">
                  <from>
                    <xdr:col>7</xdr:col>
                    <xdr:colOff>180975</xdr:colOff>
                    <xdr:row>213</xdr:row>
                    <xdr:rowOff>0</xdr:rowOff>
                  </from>
                  <to>
                    <xdr:col>8</xdr:col>
                    <xdr:colOff>66675</xdr:colOff>
                    <xdr:row>213</xdr:row>
                    <xdr:rowOff>190500</xdr:rowOff>
                  </to>
                </anchor>
              </controlPr>
            </control>
          </mc:Choice>
        </mc:AlternateContent>
        <mc:AlternateContent xmlns:mc="http://schemas.openxmlformats.org/markup-compatibility/2006">
          <mc:Choice Requires="x14">
            <control shapeId="8332" r:id="rId243" name="Check Box 1164">
              <controlPr defaultSize="0" autoFill="0" autoLine="0" autoPict="0">
                <anchor moveWithCells="1">
                  <from>
                    <xdr:col>5</xdr:col>
                    <xdr:colOff>180975</xdr:colOff>
                    <xdr:row>213</xdr:row>
                    <xdr:rowOff>0</xdr:rowOff>
                  </from>
                  <to>
                    <xdr:col>5</xdr:col>
                    <xdr:colOff>485775</xdr:colOff>
                    <xdr:row>213</xdr:row>
                    <xdr:rowOff>190500</xdr:rowOff>
                  </to>
                </anchor>
              </controlPr>
            </control>
          </mc:Choice>
        </mc:AlternateContent>
        <mc:AlternateContent xmlns:mc="http://schemas.openxmlformats.org/markup-compatibility/2006">
          <mc:Choice Requires="x14">
            <control shapeId="8333" r:id="rId244" name="Check Box 1165">
              <controlPr defaultSize="0" autoFill="0" autoLine="0" autoPict="0">
                <anchor moveWithCells="1">
                  <from>
                    <xdr:col>6</xdr:col>
                    <xdr:colOff>180975</xdr:colOff>
                    <xdr:row>213</xdr:row>
                    <xdr:rowOff>0</xdr:rowOff>
                  </from>
                  <to>
                    <xdr:col>7</xdr:col>
                    <xdr:colOff>66675</xdr:colOff>
                    <xdr:row>213</xdr:row>
                    <xdr:rowOff>190500</xdr:rowOff>
                  </to>
                </anchor>
              </controlPr>
            </control>
          </mc:Choice>
        </mc:AlternateContent>
        <mc:AlternateContent xmlns:mc="http://schemas.openxmlformats.org/markup-compatibility/2006">
          <mc:Choice Requires="x14">
            <control shapeId="8334" r:id="rId245" name="Check Box 1166">
              <controlPr defaultSize="0" autoFill="0" autoLine="0" autoPict="0">
                <anchor moveWithCells="1">
                  <from>
                    <xdr:col>5</xdr:col>
                    <xdr:colOff>180975</xdr:colOff>
                    <xdr:row>213</xdr:row>
                    <xdr:rowOff>0</xdr:rowOff>
                  </from>
                  <to>
                    <xdr:col>5</xdr:col>
                    <xdr:colOff>485775</xdr:colOff>
                    <xdr:row>213</xdr:row>
                    <xdr:rowOff>190500</xdr:rowOff>
                  </to>
                </anchor>
              </controlPr>
            </control>
          </mc:Choice>
        </mc:AlternateContent>
        <mc:AlternateContent xmlns:mc="http://schemas.openxmlformats.org/markup-compatibility/2006">
          <mc:Choice Requires="x14">
            <control shapeId="8335" r:id="rId246" name="Check Box 1167">
              <controlPr defaultSize="0" autoFill="0" autoLine="0" autoPict="0">
                <anchor moveWithCells="1">
                  <from>
                    <xdr:col>6</xdr:col>
                    <xdr:colOff>180975</xdr:colOff>
                    <xdr:row>213</xdr:row>
                    <xdr:rowOff>0</xdr:rowOff>
                  </from>
                  <to>
                    <xdr:col>7</xdr:col>
                    <xdr:colOff>66675</xdr:colOff>
                    <xdr:row>213</xdr:row>
                    <xdr:rowOff>190500</xdr:rowOff>
                  </to>
                </anchor>
              </controlPr>
            </control>
          </mc:Choice>
        </mc:AlternateContent>
        <mc:AlternateContent xmlns:mc="http://schemas.openxmlformats.org/markup-compatibility/2006">
          <mc:Choice Requires="x14">
            <control shapeId="8336" r:id="rId247" name="Check Box 1168">
              <controlPr defaultSize="0" autoFill="0" autoLine="0" autoPict="0">
                <anchor moveWithCells="1">
                  <from>
                    <xdr:col>7</xdr:col>
                    <xdr:colOff>180975</xdr:colOff>
                    <xdr:row>213</xdr:row>
                    <xdr:rowOff>0</xdr:rowOff>
                  </from>
                  <to>
                    <xdr:col>8</xdr:col>
                    <xdr:colOff>66675</xdr:colOff>
                    <xdr:row>213</xdr:row>
                    <xdr:rowOff>190500</xdr:rowOff>
                  </to>
                </anchor>
              </controlPr>
            </control>
          </mc:Choice>
        </mc:AlternateContent>
        <mc:AlternateContent xmlns:mc="http://schemas.openxmlformats.org/markup-compatibility/2006">
          <mc:Choice Requires="x14">
            <control shapeId="8337" r:id="rId248" name="Check Box 1169">
              <controlPr defaultSize="0" autoFill="0" autoLine="0" autoPict="0">
                <anchor moveWithCells="1">
                  <from>
                    <xdr:col>5</xdr:col>
                    <xdr:colOff>180975</xdr:colOff>
                    <xdr:row>213</xdr:row>
                    <xdr:rowOff>0</xdr:rowOff>
                  </from>
                  <to>
                    <xdr:col>5</xdr:col>
                    <xdr:colOff>485775</xdr:colOff>
                    <xdr:row>213</xdr:row>
                    <xdr:rowOff>190500</xdr:rowOff>
                  </to>
                </anchor>
              </controlPr>
            </control>
          </mc:Choice>
        </mc:AlternateContent>
        <mc:AlternateContent xmlns:mc="http://schemas.openxmlformats.org/markup-compatibility/2006">
          <mc:Choice Requires="x14">
            <control shapeId="8338" r:id="rId249" name="Check Box 1170">
              <controlPr defaultSize="0" autoFill="0" autoLine="0" autoPict="0">
                <anchor moveWithCells="1">
                  <from>
                    <xdr:col>6</xdr:col>
                    <xdr:colOff>180975</xdr:colOff>
                    <xdr:row>213</xdr:row>
                    <xdr:rowOff>0</xdr:rowOff>
                  </from>
                  <to>
                    <xdr:col>7</xdr:col>
                    <xdr:colOff>66675</xdr:colOff>
                    <xdr:row>213</xdr:row>
                    <xdr:rowOff>190500</xdr:rowOff>
                  </to>
                </anchor>
              </controlPr>
            </control>
          </mc:Choice>
        </mc:AlternateContent>
        <mc:AlternateContent xmlns:mc="http://schemas.openxmlformats.org/markup-compatibility/2006">
          <mc:Choice Requires="x14">
            <control shapeId="8339" r:id="rId250" name="Check Box 1171">
              <controlPr defaultSize="0" autoFill="0" autoLine="0" autoPict="0">
                <anchor moveWithCells="1">
                  <from>
                    <xdr:col>7</xdr:col>
                    <xdr:colOff>180975</xdr:colOff>
                    <xdr:row>213</xdr:row>
                    <xdr:rowOff>0</xdr:rowOff>
                  </from>
                  <to>
                    <xdr:col>8</xdr:col>
                    <xdr:colOff>66675</xdr:colOff>
                    <xdr:row>213</xdr:row>
                    <xdr:rowOff>190500</xdr:rowOff>
                  </to>
                </anchor>
              </controlPr>
            </control>
          </mc:Choice>
        </mc:AlternateContent>
        <mc:AlternateContent xmlns:mc="http://schemas.openxmlformats.org/markup-compatibility/2006">
          <mc:Choice Requires="x14">
            <control shapeId="8340" r:id="rId251" name="Check Box 1172">
              <controlPr defaultSize="0" autoFill="0" autoLine="0" autoPict="0">
                <anchor moveWithCells="1">
                  <from>
                    <xdr:col>5</xdr:col>
                    <xdr:colOff>180975</xdr:colOff>
                    <xdr:row>213</xdr:row>
                    <xdr:rowOff>0</xdr:rowOff>
                  </from>
                  <to>
                    <xdr:col>5</xdr:col>
                    <xdr:colOff>485775</xdr:colOff>
                    <xdr:row>213</xdr:row>
                    <xdr:rowOff>190500</xdr:rowOff>
                  </to>
                </anchor>
              </controlPr>
            </control>
          </mc:Choice>
        </mc:AlternateContent>
        <mc:AlternateContent xmlns:mc="http://schemas.openxmlformats.org/markup-compatibility/2006">
          <mc:Choice Requires="x14">
            <control shapeId="8341" r:id="rId252" name="Check Box 1173">
              <controlPr defaultSize="0" autoFill="0" autoLine="0" autoPict="0">
                <anchor moveWithCells="1">
                  <from>
                    <xdr:col>6</xdr:col>
                    <xdr:colOff>180975</xdr:colOff>
                    <xdr:row>213</xdr:row>
                    <xdr:rowOff>0</xdr:rowOff>
                  </from>
                  <to>
                    <xdr:col>7</xdr:col>
                    <xdr:colOff>66675</xdr:colOff>
                    <xdr:row>213</xdr:row>
                    <xdr:rowOff>190500</xdr:rowOff>
                  </to>
                </anchor>
              </controlPr>
            </control>
          </mc:Choice>
        </mc:AlternateContent>
        <mc:AlternateContent xmlns:mc="http://schemas.openxmlformats.org/markup-compatibility/2006">
          <mc:Choice Requires="x14">
            <control shapeId="8342" r:id="rId253" name="Check Box 1174">
              <controlPr defaultSize="0" autoFill="0" autoLine="0" autoPict="0">
                <anchor moveWithCells="1">
                  <from>
                    <xdr:col>7</xdr:col>
                    <xdr:colOff>180975</xdr:colOff>
                    <xdr:row>213</xdr:row>
                    <xdr:rowOff>0</xdr:rowOff>
                  </from>
                  <to>
                    <xdr:col>8</xdr:col>
                    <xdr:colOff>66675</xdr:colOff>
                    <xdr:row>213</xdr:row>
                    <xdr:rowOff>190500</xdr:rowOff>
                  </to>
                </anchor>
              </controlPr>
            </control>
          </mc:Choice>
        </mc:AlternateContent>
        <mc:AlternateContent xmlns:mc="http://schemas.openxmlformats.org/markup-compatibility/2006">
          <mc:Choice Requires="x14">
            <control shapeId="8343" r:id="rId254" name="Check Box 1175">
              <controlPr defaultSize="0" autoFill="0" autoLine="0" autoPict="0">
                <anchor moveWithCells="1">
                  <from>
                    <xdr:col>5</xdr:col>
                    <xdr:colOff>180975</xdr:colOff>
                    <xdr:row>213</xdr:row>
                    <xdr:rowOff>0</xdr:rowOff>
                  </from>
                  <to>
                    <xdr:col>5</xdr:col>
                    <xdr:colOff>485775</xdr:colOff>
                    <xdr:row>213</xdr:row>
                    <xdr:rowOff>190500</xdr:rowOff>
                  </to>
                </anchor>
              </controlPr>
            </control>
          </mc:Choice>
        </mc:AlternateContent>
        <mc:AlternateContent xmlns:mc="http://schemas.openxmlformats.org/markup-compatibility/2006">
          <mc:Choice Requires="x14">
            <control shapeId="8344" r:id="rId255" name="Check Box 1176">
              <controlPr defaultSize="0" autoFill="0" autoLine="0" autoPict="0">
                <anchor moveWithCells="1">
                  <from>
                    <xdr:col>6</xdr:col>
                    <xdr:colOff>180975</xdr:colOff>
                    <xdr:row>213</xdr:row>
                    <xdr:rowOff>0</xdr:rowOff>
                  </from>
                  <to>
                    <xdr:col>7</xdr:col>
                    <xdr:colOff>66675</xdr:colOff>
                    <xdr:row>213</xdr:row>
                    <xdr:rowOff>190500</xdr:rowOff>
                  </to>
                </anchor>
              </controlPr>
            </control>
          </mc:Choice>
        </mc:AlternateContent>
        <mc:AlternateContent xmlns:mc="http://schemas.openxmlformats.org/markup-compatibility/2006">
          <mc:Choice Requires="x14">
            <control shapeId="8345" r:id="rId256" name="Check Box 1177">
              <controlPr defaultSize="0" autoFill="0" autoLine="0" autoPict="0">
                <anchor moveWithCells="1">
                  <from>
                    <xdr:col>7</xdr:col>
                    <xdr:colOff>180975</xdr:colOff>
                    <xdr:row>213</xdr:row>
                    <xdr:rowOff>0</xdr:rowOff>
                  </from>
                  <to>
                    <xdr:col>8</xdr:col>
                    <xdr:colOff>66675</xdr:colOff>
                    <xdr:row>213</xdr:row>
                    <xdr:rowOff>190500</xdr:rowOff>
                  </to>
                </anchor>
              </controlPr>
            </control>
          </mc:Choice>
        </mc:AlternateContent>
        <mc:AlternateContent xmlns:mc="http://schemas.openxmlformats.org/markup-compatibility/2006">
          <mc:Choice Requires="x14">
            <control shapeId="8438" r:id="rId257" name="Check Box 1270">
              <controlPr defaultSize="0" autoFill="0" autoLine="0" autoPict="0">
                <anchor moveWithCells="1">
                  <from>
                    <xdr:col>6</xdr:col>
                    <xdr:colOff>180975</xdr:colOff>
                    <xdr:row>206</xdr:row>
                    <xdr:rowOff>142875</xdr:rowOff>
                  </from>
                  <to>
                    <xdr:col>7</xdr:col>
                    <xdr:colOff>66675</xdr:colOff>
                    <xdr:row>206</xdr:row>
                    <xdr:rowOff>381000</xdr:rowOff>
                  </to>
                </anchor>
              </controlPr>
            </control>
          </mc:Choice>
        </mc:AlternateContent>
        <mc:AlternateContent xmlns:mc="http://schemas.openxmlformats.org/markup-compatibility/2006">
          <mc:Choice Requires="x14">
            <control shapeId="8439" r:id="rId258" name="Check Box 1271">
              <controlPr defaultSize="0" autoFill="0" autoLine="0" autoPict="0">
                <anchor moveWithCells="1">
                  <from>
                    <xdr:col>7</xdr:col>
                    <xdr:colOff>180975</xdr:colOff>
                    <xdr:row>206</xdr:row>
                    <xdr:rowOff>142875</xdr:rowOff>
                  </from>
                  <to>
                    <xdr:col>8</xdr:col>
                    <xdr:colOff>66675</xdr:colOff>
                    <xdr:row>206</xdr:row>
                    <xdr:rowOff>381000</xdr:rowOff>
                  </to>
                </anchor>
              </controlPr>
            </control>
          </mc:Choice>
        </mc:AlternateContent>
        <mc:AlternateContent xmlns:mc="http://schemas.openxmlformats.org/markup-compatibility/2006">
          <mc:Choice Requires="x14">
            <control shapeId="8440" r:id="rId259" name="Check Box 1272">
              <controlPr defaultSize="0" autoFill="0" autoLine="0" autoPict="0">
                <anchor moveWithCells="1">
                  <from>
                    <xdr:col>5</xdr:col>
                    <xdr:colOff>180975</xdr:colOff>
                    <xdr:row>206</xdr:row>
                    <xdr:rowOff>142875</xdr:rowOff>
                  </from>
                  <to>
                    <xdr:col>5</xdr:col>
                    <xdr:colOff>485775</xdr:colOff>
                    <xdr:row>206</xdr:row>
                    <xdr:rowOff>381000</xdr:rowOff>
                  </to>
                </anchor>
              </controlPr>
            </control>
          </mc:Choice>
        </mc:AlternateContent>
        <mc:AlternateContent xmlns:mc="http://schemas.openxmlformats.org/markup-compatibility/2006">
          <mc:Choice Requires="x14">
            <control shapeId="8441" r:id="rId260" name="Check Box 1273">
              <controlPr defaultSize="0" autoFill="0" autoLine="0" autoPict="0">
                <anchor moveWithCells="1">
                  <from>
                    <xdr:col>6</xdr:col>
                    <xdr:colOff>180975</xdr:colOff>
                    <xdr:row>206</xdr:row>
                    <xdr:rowOff>142875</xdr:rowOff>
                  </from>
                  <to>
                    <xdr:col>7</xdr:col>
                    <xdr:colOff>66675</xdr:colOff>
                    <xdr:row>206</xdr:row>
                    <xdr:rowOff>381000</xdr:rowOff>
                  </to>
                </anchor>
              </controlPr>
            </control>
          </mc:Choice>
        </mc:AlternateContent>
        <mc:AlternateContent xmlns:mc="http://schemas.openxmlformats.org/markup-compatibility/2006">
          <mc:Choice Requires="x14">
            <control shapeId="8442" r:id="rId261" name="Check Box 1274">
              <controlPr defaultSize="0" autoFill="0" autoLine="0" autoPict="0">
                <anchor moveWithCells="1">
                  <from>
                    <xdr:col>7</xdr:col>
                    <xdr:colOff>180975</xdr:colOff>
                    <xdr:row>206</xdr:row>
                    <xdr:rowOff>142875</xdr:rowOff>
                  </from>
                  <to>
                    <xdr:col>8</xdr:col>
                    <xdr:colOff>66675</xdr:colOff>
                    <xdr:row>206</xdr:row>
                    <xdr:rowOff>381000</xdr:rowOff>
                  </to>
                </anchor>
              </controlPr>
            </control>
          </mc:Choice>
        </mc:AlternateContent>
        <mc:AlternateContent xmlns:mc="http://schemas.openxmlformats.org/markup-compatibility/2006">
          <mc:Choice Requires="x14">
            <control shapeId="8443" r:id="rId262" name="Check Box 1275">
              <controlPr defaultSize="0" autoFill="0" autoLine="0" autoPict="0">
                <anchor moveWithCells="1">
                  <from>
                    <xdr:col>5</xdr:col>
                    <xdr:colOff>180975</xdr:colOff>
                    <xdr:row>206</xdr:row>
                    <xdr:rowOff>142875</xdr:rowOff>
                  </from>
                  <to>
                    <xdr:col>5</xdr:col>
                    <xdr:colOff>485775</xdr:colOff>
                    <xdr:row>206</xdr:row>
                    <xdr:rowOff>381000</xdr:rowOff>
                  </to>
                </anchor>
              </controlPr>
            </control>
          </mc:Choice>
        </mc:AlternateContent>
        <mc:AlternateContent xmlns:mc="http://schemas.openxmlformats.org/markup-compatibility/2006">
          <mc:Choice Requires="x14">
            <control shapeId="8444" r:id="rId263" name="Check Box 1276">
              <controlPr defaultSize="0" autoFill="0" autoLine="0" autoPict="0">
                <anchor moveWithCells="1">
                  <from>
                    <xdr:col>6</xdr:col>
                    <xdr:colOff>180975</xdr:colOff>
                    <xdr:row>206</xdr:row>
                    <xdr:rowOff>142875</xdr:rowOff>
                  </from>
                  <to>
                    <xdr:col>7</xdr:col>
                    <xdr:colOff>66675</xdr:colOff>
                    <xdr:row>206</xdr:row>
                    <xdr:rowOff>381000</xdr:rowOff>
                  </to>
                </anchor>
              </controlPr>
            </control>
          </mc:Choice>
        </mc:AlternateContent>
        <mc:AlternateContent xmlns:mc="http://schemas.openxmlformats.org/markup-compatibility/2006">
          <mc:Choice Requires="x14">
            <control shapeId="8445" r:id="rId264" name="Check Box 1277">
              <controlPr defaultSize="0" autoFill="0" autoLine="0" autoPict="0">
                <anchor moveWithCells="1">
                  <from>
                    <xdr:col>7</xdr:col>
                    <xdr:colOff>180975</xdr:colOff>
                    <xdr:row>206</xdr:row>
                    <xdr:rowOff>142875</xdr:rowOff>
                  </from>
                  <to>
                    <xdr:col>8</xdr:col>
                    <xdr:colOff>66675</xdr:colOff>
                    <xdr:row>206</xdr:row>
                    <xdr:rowOff>381000</xdr:rowOff>
                  </to>
                </anchor>
              </controlPr>
            </control>
          </mc:Choice>
        </mc:AlternateContent>
        <mc:AlternateContent xmlns:mc="http://schemas.openxmlformats.org/markup-compatibility/2006">
          <mc:Choice Requires="x14">
            <control shapeId="8446" r:id="rId265" name="Check Box 1278">
              <controlPr defaultSize="0" autoFill="0" autoLine="0" autoPict="0">
                <anchor moveWithCells="1">
                  <from>
                    <xdr:col>5</xdr:col>
                    <xdr:colOff>180975</xdr:colOff>
                    <xdr:row>206</xdr:row>
                    <xdr:rowOff>142875</xdr:rowOff>
                  </from>
                  <to>
                    <xdr:col>5</xdr:col>
                    <xdr:colOff>485775</xdr:colOff>
                    <xdr:row>206</xdr:row>
                    <xdr:rowOff>381000</xdr:rowOff>
                  </to>
                </anchor>
              </controlPr>
            </control>
          </mc:Choice>
        </mc:AlternateContent>
        <mc:AlternateContent xmlns:mc="http://schemas.openxmlformats.org/markup-compatibility/2006">
          <mc:Choice Requires="x14">
            <control shapeId="8447" r:id="rId266" name="Check Box 1279">
              <controlPr defaultSize="0" autoFill="0" autoLine="0" autoPict="0">
                <anchor moveWithCells="1">
                  <from>
                    <xdr:col>6</xdr:col>
                    <xdr:colOff>180975</xdr:colOff>
                    <xdr:row>206</xdr:row>
                    <xdr:rowOff>142875</xdr:rowOff>
                  </from>
                  <to>
                    <xdr:col>7</xdr:col>
                    <xdr:colOff>66675</xdr:colOff>
                    <xdr:row>206</xdr:row>
                    <xdr:rowOff>381000</xdr:rowOff>
                  </to>
                </anchor>
              </controlPr>
            </control>
          </mc:Choice>
        </mc:AlternateContent>
        <mc:AlternateContent xmlns:mc="http://schemas.openxmlformats.org/markup-compatibility/2006">
          <mc:Choice Requires="x14">
            <control shapeId="8448" r:id="rId267" name="Check Box 1280">
              <controlPr defaultSize="0" autoFill="0" autoLine="0" autoPict="0">
                <anchor moveWithCells="1">
                  <from>
                    <xdr:col>5</xdr:col>
                    <xdr:colOff>180975</xdr:colOff>
                    <xdr:row>206</xdr:row>
                    <xdr:rowOff>142875</xdr:rowOff>
                  </from>
                  <to>
                    <xdr:col>5</xdr:col>
                    <xdr:colOff>485775</xdr:colOff>
                    <xdr:row>206</xdr:row>
                    <xdr:rowOff>381000</xdr:rowOff>
                  </to>
                </anchor>
              </controlPr>
            </control>
          </mc:Choice>
        </mc:AlternateContent>
        <mc:AlternateContent xmlns:mc="http://schemas.openxmlformats.org/markup-compatibility/2006">
          <mc:Choice Requires="x14">
            <control shapeId="8452" r:id="rId268" name="Check Box 1284">
              <controlPr defaultSize="0" autoFill="0" autoLine="0" autoPict="0">
                <anchor moveWithCells="1">
                  <from>
                    <xdr:col>6</xdr:col>
                    <xdr:colOff>180975</xdr:colOff>
                    <xdr:row>95</xdr:row>
                    <xdr:rowOff>142875</xdr:rowOff>
                  </from>
                  <to>
                    <xdr:col>7</xdr:col>
                    <xdr:colOff>66675</xdr:colOff>
                    <xdr:row>95</xdr:row>
                    <xdr:rowOff>333375</xdr:rowOff>
                  </to>
                </anchor>
              </controlPr>
            </control>
          </mc:Choice>
        </mc:AlternateContent>
        <mc:AlternateContent xmlns:mc="http://schemas.openxmlformats.org/markup-compatibility/2006">
          <mc:Choice Requires="x14">
            <control shapeId="8453" r:id="rId269" name="Check Box 1285">
              <controlPr defaultSize="0" autoFill="0" autoLine="0" autoPict="0">
                <anchor moveWithCells="1">
                  <from>
                    <xdr:col>7</xdr:col>
                    <xdr:colOff>180975</xdr:colOff>
                    <xdr:row>95</xdr:row>
                    <xdr:rowOff>142875</xdr:rowOff>
                  </from>
                  <to>
                    <xdr:col>8</xdr:col>
                    <xdr:colOff>66675</xdr:colOff>
                    <xdr:row>95</xdr:row>
                    <xdr:rowOff>333375</xdr:rowOff>
                  </to>
                </anchor>
              </controlPr>
            </control>
          </mc:Choice>
        </mc:AlternateContent>
        <mc:AlternateContent xmlns:mc="http://schemas.openxmlformats.org/markup-compatibility/2006">
          <mc:Choice Requires="x14">
            <control shapeId="8454" r:id="rId270" name="Check Box 1286">
              <controlPr defaultSize="0" autoFill="0" autoLine="0" autoPict="0">
                <anchor moveWithCells="1">
                  <from>
                    <xdr:col>5</xdr:col>
                    <xdr:colOff>180975</xdr:colOff>
                    <xdr:row>95</xdr:row>
                    <xdr:rowOff>142875</xdr:rowOff>
                  </from>
                  <to>
                    <xdr:col>5</xdr:col>
                    <xdr:colOff>485775</xdr:colOff>
                    <xdr:row>95</xdr:row>
                    <xdr:rowOff>333375</xdr:rowOff>
                  </to>
                </anchor>
              </controlPr>
            </control>
          </mc:Choice>
        </mc:AlternateContent>
        <mc:AlternateContent xmlns:mc="http://schemas.openxmlformats.org/markup-compatibility/2006">
          <mc:Choice Requires="x14">
            <control shapeId="8476" r:id="rId271" name="Check Box 1308">
              <controlPr defaultSize="0" autoFill="0" autoLine="0" autoPict="0">
                <anchor moveWithCells="1">
                  <from>
                    <xdr:col>6</xdr:col>
                    <xdr:colOff>180975</xdr:colOff>
                    <xdr:row>127</xdr:row>
                    <xdr:rowOff>142875</xdr:rowOff>
                  </from>
                  <to>
                    <xdr:col>7</xdr:col>
                    <xdr:colOff>66675</xdr:colOff>
                    <xdr:row>127</xdr:row>
                    <xdr:rowOff>533400</xdr:rowOff>
                  </to>
                </anchor>
              </controlPr>
            </control>
          </mc:Choice>
        </mc:AlternateContent>
        <mc:AlternateContent xmlns:mc="http://schemas.openxmlformats.org/markup-compatibility/2006">
          <mc:Choice Requires="x14">
            <control shapeId="8477" r:id="rId272" name="Check Box 1309">
              <controlPr defaultSize="0" autoFill="0" autoLine="0" autoPict="0">
                <anchor moveWithCells="1">
                  <from>
                    <xdr:col>7</xdr:col>
                    <xdr:colOff>180975</xdr:colOff>
                    <xdr:row>127</xdr:row>
                    <xdr:rowOff>142875</xdr:rowOff>
                  </from>
                  <to>
                    <xdr:col>8</xdr:col>
                    <xdr:colOff>66675</xdr:colOff>
                    <xdr:row>127</xdr:row>
                    <xdr:rowOff>533400</xdr:rowOff>
                  </to>
                </anchor>
              </controlPr>
            </control>
          </mc:Choice>
        </mc:AlternateContent>
        <mc:AlternateContent xmlns:mc="http://schemas.openxmlformats.org/markup-compatibility/2006">
          <mc:Choice Requires="x14">
            <control shapeId="8478" r:id="rId273" name="Check Box 1310">
              <controlPr defaultSize="0" autoFill="0" autoLine="0" autoPict="0">
                <anchor moveWithCells="1">
                  <from>
                    <xdr:col>5</xdr:col>
                    <xdr:colOff>180975</xdr:colOff>
                    <xdr:row>127</xdr:row>
                    <xdr:rowOff>142875</xdr:rowOff>
                  </from>
                  <to>
                    <xdr:col>5</xdr:col>
                    <xdr:colOff>485775</xdr:colOff>
                    <xdr:row>127</xdr:row>
                    <xdr:rowOff>533400</xdr:rowOff>
                  </to>
                </anchor>
              </controlPr>
            </control>
          </mc:Choice>
        </mc:AlternateContent>
        <mc:AlternateContent xmlns:mc="http://schemas.openxmlformats.org/markup-compatibility/2006">
          <mc:Choice Requires="x14">
            <control shapeId="8479" r:id="rId274" name="Check Box 1311">
              <controlPr defaultSize="0" autoFill="0" autoLine="0" autoPict="0">
                <anchor moveWithCells="1">
                  <from>
                    <xdr:col>6</xdr:col>
                    <xdr:colOff>180975</xdr:colOff>
                    <xdr:row>129</xdr:row>
                    <xdr:rowOff>142875</xdr:rowOff>
                  </from>
                  <to>
                    <xdr:col>7</xdr:col>
                    <xdr:colOff>66675</xdr:colOff>
                    <xdr:row>130</xdr:row>
                    <xdr:rowOff>0</xdr:rowOff>
                  </to>
                </anchor>
              </controlPr>
            </control>
          </mc:Choice>
        </mc:AlternateContent>
        <mc:AlternateContent xmlns:mc="http://schemas.openxmlformats.org/markup-compatibility/2006">
          <mc:Choice Requires="x14">
            <control shapeId="8480" r:id="rId275" name="Check Box 1312">
              <controlPr defaultSize="0" autoFill="0" autoLine="0" autoPict="0">
                <anchor moveWithCells="1">
                  <from>
                    <xdr:col>7</xdr:col>
                    <xdr:colOff>180975</xdr:colOff>
                    <xdr:row>129</xdr:row>
                    <xdr:rowOff>142875</xdr:rowOff>
                  </from>
                  <to>
                    <xdr:col>8</xdr:col>
                    <xdr:colOff>66675</xdr:colOff>
                    <xdr:row>130</xdr:row>
                    <xdr:rowOff>0</xdr:rowOff>
                  </to>
                </anchor>
              </controlPr>
            </control>
          </mc:Choice>
        </mc:AlternateContent>
        <mc:AlternateContent xmlns:mc="http://schemas.openxmlformats.org/markup-compatibility/2006">
          <mc:Choice Requires="x14">
            <control shapeId="8481" r:id="rId276" name="Check Box 1313">
              <controlPr defaultSize="0" autoFill="0" autoLine="0" autoPict="0">
                <anchor moveWithCells="1">
                  <from>
                    <xdr:col>5</xdr:col>
                    <xdr:colOff>180975</xdr:colOff>
                    <xdr:row>129</xdr:row>
                    <xdr:rowOff>142875</xdr:rowOff>
                  </from>
                  <to>
                    <xdr:col>5</xdr:col>
                    <xdr:colOff>485775</xdr:colOff>
                    <xdr:row>130</xdr:row>
                    <xdr:rowOff>0</xdr:rowOff>
                  </to>
                </anchor>
              </controlPr>
            </control>
          </mc:Choice>
        </mc:AlternateContent>
        <mc:AlternateContent xmlns:mc="http://schemas.openxmlformats.org/markup-compatibility/2006">
          <mc:Choice Requires="x14">
            <control shapeId="8482" r:id="rId277" name="Check Box 1314">
              <controlPr defaultSize="0" autoFill="0" autoLine="0" autoPict="0">
                <anchor moveWithCells="1">
                  <from>
                    <xdr:col>6</xdr:col>
                    <xdr:colOff>180975</xdr:colOff>
                    <xdr:row>130</xdr:row>
                    <xdr:rowOff>142875</xdr:rowOff>
                  </from>
                  <to>
                    <xdr:col>7</xdr:col>
                    <xdr:colOff>66675</xdr:colOff>
                    <xdr:row>131</xdr:row>
                    <xdr:rowOff>0</xdr:rowOff>
                  </to>
                </anchor>
              </controlPr>
            </control>
          </mc:Choice>
        </mc:AlternateContent>
        <mc:AlternateContent xmlns:mc="http://schemas.openxmlformats.org/markup-compatibility/2006">
          <mc:Choice Requires="x14">
            <control shapeId="8483" r:id="rId278" name="Check Box 1315">
              <controlPr defaultSize="0" autoFill="0" autoLine="0" autoPict="0">
                <anchor moveWithCells="1">
                  <from>
                    <xdr:col>7</xdr:col>
                    <xdr:colOff>180975</xdr:colOff>
                    <xdr:row>130</xdr:row>
                    <xdr:rowOff>142875</xdr:rowOff>
                  </from>
                  <to>
                    <xdr:col>8</xdr:col>
                    <xdr:colOff>66675</xdr:colOff>
                    <xdr:row>131</xdr:row>
                    <xdr:rowOff>0</xdr:rowOff>
                  </to>
                </anchor>
              </controlPr>
            </control>
          </mc:Choice>
        </mc:AlternateContent>
        <mc:AlternateContent xmlns:mc="http://schemas.openxmlformats.org/markup-compatibility/2006">
          <mc:Choice Requires="x14">
            <control shapeId="8484" r:id="rId279" name="Check Box 1316">
              <controlPr defaultSize="0" autoFill="0" autoLine="0" autoPict="0">
                <anchor moveWithCells="1">
                  <from>
                    <xdr:col>5</xdr:col>
                    <xdr:colOff>180975</xdr:colOff>
                    <xdr:row>130</xdr:row>
                    <xdr:rowOff>142875</xdr:rowOff>
                  </from>
                  <to>
                    <xdr:col>5</xdr:col>
                    <xdr:colOff>485775</xdr:colOff>
                    <xdr:row>131</xdr:row>
                    <xdr:rowOff>0</xdr:rowOff>
                  </to>
                </anchor>
              </controlPr>
            </control>
          </mc:Choice>
        </mc:AlternateContent>
        <mc:AlternateContent xmlns:mc="http://schemas.openxmlformats.org/markup-compatibility/2006">
          <mc:Choice Requires="x14">
            <control shapeId="8485" r:id="rId280" name="Check Box 1317">
              <controlPr defaultSize="0" autoFill="0" autoLine="0" autoPict="0">
                <anchor moveWithCells="1">
                  <from>
                    <xdr:col>6</xdr:col>
                    <xdr:colOff>180975</xdr:colOff>
                    <xdr:row>132</xdr:row>
                    <xdr:rowOff>142875</xdr:rowOff>
                  </from>
                  <to>
                    <xdr:col>7</xdr:col>
                    <xdr:colOff>66675</xdr:colOff>
                    <xdr:row>133</xdr:row>
                    <xdr:rowOff>142875</xdr:rowOff>
                  </to>
                </anchor>
              </controlPr>
            </control>
          </mc:Choice>
        </mc:AlternateContent>
        <mc:AlternateContent xmlns:mc="http://schemas.openxmlformats.org/markup-compatibility/2006">
          <mc:Choice Requires="x14">
            <control shapeId="8486" r:id="rId281" name="Check Box 1318">
              <controlPr defaultSize="0" autoFill="0" autoLine="0" autoPict="0">
                <anchor moveWithCells="1">
                  <from>
                    <xdr:col>7</xdr:col>
                    <xdr:colOff>180975</xdr:colOff>
                    <xdr:row>132</xdr:row>
                    <xdr:rowOff>142875</xdr:rowOff>
                  </from>
                  <to>
                    <xdr:col>8</xdr:col>
                    <xdr:colOff>66675</xdr:colOff>
                    <xdr:row>133</xdr:row>
                    <xdr:rowOff>142875</xdr:rowOff>
                  </to>
                </anchor>
              </controlPr>
            </control>
          </mc:Choice>
        </mc:AlternateContent>
        <mc:AlternateContent xmlns:mc="http://schemas.openxmlformats.org/markup-compatibility/2006">
          <mc:Choice Requires="x14">
            <control shapeId="8487" r:id="rId282" name="Check Box 1319">
              <controlPr defaultSize="0" autoFill="0" autoLine="0" autoPict="0">
                <anchor moveWithCells="1">
                  <from>
                    <xdr:col>5</xdr:col>
                    <xdr:colOff>180975</xdr:colOff>
                    <xdr:row>132</xdr:row>
                    <xdr:rowOff>142875</xdr:rowOff>
                  </from>
                  <to>
                    <xdr:col>5</xdr:col>
                    <xdr:colOff>485775</xdr:colOff>
                    <xdr:row>133</xdr:row>
                    <xdr:rowOff>142875</xdr:rowOff>
                  </to>
                </anchor>
              </controlPr>
            </control>
          </mc:Choice>
        </mc:AlternateContent>
        <mc:AlternateContent xmlns:mc="http://schemas.openxmlformats.org/markup-compatibility/2006">
          <mc:Choice Requires="x14">
            <control shapeId="8488" r:id="rId283" name="Check Box 1320">
              <controlPr defaultSize="0" autoFill="0" autoLine="0" autoPict="0">
                <anchor moveWithCells="1">
                  <from>
                    <xdr:col>6</xdr:col>
                    <xdr:colOff>180975</xdr:colOff>
                    <xdr:row>133</xdr:row>
                    <xdr:rowOff>142875</xdr:rowOff>
                  </from>
                  <to>
                    <xdr:col>7</xdr:col>
                    <xdr:colOff>66675</xdr:colOff>
                    <xdr:row>134</xdr:row>
                    <xdr:rowOff>0</xdr:rowOff>
                  </to>
                </anchor>
              </controlPr>
            </control>
          </mc:Choice>
        </mc:AlternateContent>
        <mc:AlternateContent xmlns:mc="http://schemas.openxmlformats.org/markup-compatibility/2006">
          <mc:Choice Requires="x14">
            <control shapeId="8489" r:id="rId284" name="Check Box 1321">
              <controlPr defaultSize="0" autoFill="0" autoLine="0" autoPict="0">
                <anchor moveWithCells="1">
                  <from>
                    <xdr:col>7</xdr:col>
                    <xdr:colOff>180975</xdr:colOff>
                    <xdr:row>133</xdr:row>
                    <xdr:rowOff>142875</xdr:rowOff>
                  </from>
                  <to>
                    <xdr:col>8</xdr:col>
                    <xdr:colOff>66675</xdr:colOff>
                    <xdr:row>134</xdr:row>
                    <xdr:rowOff>0</xdr:rowOff>
                  </to>
                </anchor>
              </controlPr>
            </control>
          </mc:Choice>
        </mc:AlternateContent>
        <mc:AlternateContent xmlns:mc="http://schemas.openxmlformats.org/markup-compatibility/2006">
          <mc:Choice Requires="x14">
            <control shapeId="8490" r:id="rId285" name="Check Box 1322">
              <controlPr defaultSize="0" autoFill="0" autoLine="0" autoPict="0">
                <anchor moveWithCells="1">
                  <from>
                    <xdr:col>5</xdr:col>
                    <xdr:colOff>180975</xdr:colOff>
                    <xdr:row>133</xdr:row>
                    <xdr:rowOff>142875</xdr:rowOff>
                  </from>
                  <to>
                    <xdr:col>5</xdr:col>
                    <xdr:colOff>485775</xdr:colOff>
                    <xdr:row>134</xdr:row>
                    <xdr:rowOff>0</xdr:rowOff>
                  </to>
                </anchor>
              </controlPr>
            </control>
          </mc:Choice>
        </mc:AlternateContent>
        <mc:AlternateContent xmlns:mc="http://schemas.openxmlformats.org/markup-compatibility/2006">
          <mc:Choice Requires="x14">
            <control shapeId="8491" r:id="rId286" name="Check Box 1323">
              <controlPr defaultSize="0" autoFill="0" autoLine="0" autoPict="0">
                <anchor moveWithCells="1">
                  <from>
                    <xdr:col>6</xdr:col>
                    <xdr:colOff>180975</xdr:colOff>
                    <xdr:row>136</xdr:row>
                    <xdr:rowOff>142875</xdr:rowOff>
                  </from>
                  <to>
                    <xdr:col>7</xdr:col>
                    <xdr:colOff>66675</xdr:colOff>
                    <xdr:row>136</xdr:row>
                    <xdr:rowOff>523875</xdr:rowOff>
                  </to>
                </anchor>
              </controlPr>
            </control>
          </mc:Choice>
        </mc:AlternateContent>
        <mc:AlternateContent xmlns:mc="http://schemas.openxmlformats.org/markup-compatibility/2006">
          <mc:Choice Requires="x14">
            <control shapeId="8492" r:id="rId287" name="Check Box 1324">
              <controlPr defaultSize="0" autoFill="0" autoLine="0" autoPict="0">
                <anchor moveWithCells="1">
                  <from>
                    <xdr:col>7</xdr:col>
                    <xdr:colOff>180975</xdr:colOff>
                    <xdr:row>136</xdr:row>
                    <xdr:rowOff>142875</xdr:rowOff>
                  </from>
                  <to>
                    <xdr:col>8</xdr:col>
                    <xdr:colOff>66675</xdr:colOff>
                    <xdr:row>136</xdr:row>
                    <xdr:rowOff>523875</xdr:rowOff>
                  </to>
                </anchor>
              </controlPr>
            </control>
          </mc:Choice>
        </mc:AlternateContent>
        <mc:AlternateContent xmlns:mc="http://schemas.openxmlformats.org/markup-compatibility/2006">
          <mc:Choice Requires="x14">
            <control shapeId="8493" r:id="rId288" name="Check Box 1325">
              <controlPr defaultSize="0" autoFill="0" autoLine="0" autoPict="0">
                <anchor moveWithCells="1">
                  <from>
                    <xdr:col>5</xdr:col>
                    <xdr:colOff>180975</xdr:colOff>
                    <xdr:row>136</xdr:row>
                    <xdr:rowOff>142875</xdr:rowOff>
                  </from>
                  <to>
                    <xdr:col>5</xdr:col>
                    <xdr:colOff>485775</xdr:colOff>
                    <xdr:row>136</xdr:row>
                    <xdr:rowOff>523875</xdr:rowOff>
                  </to>
                </anchor>
              </controlPr>
            </control>
          </mc:Choice>
        </mc:AlternateContent>
        <mc:AlternateContent xmlns:mc="http://schemas.openxmlformats.org/markup-compatibility/2006">
          <mc:Choice Requires="x14">
            <control shapeId="8500" r:id="rId289" name="Check Box 1332">
              <controlPr defaultSize="0" autoFill="0" autoLine="0" autoPict="0">
                <anchor moveWithCells="1">
                  <from>
                    <xdr:col>6</xdr:col>
                    <xdr:colOff>180975</xdr:colOff>
                    <xdr:row>138</xdr:row>
                    <xdr:rowOff>142875</xdr:rowOff>
                  </from>
                  <to>
                    <xdr:col>7</xdr:col>
                    <xdr:colOff>66675</xdr:colOff>
                    <xdr:row>138</xdr:row>
                    <xdr:rowOff>523875</xdr:rowOff>
                  </to>
                </anchor>
              </controlPr>
            </control>
          </mc:Choice>
        </mc:AlternateContent>
        <mc:AlternateContent xmlns:mc="http://schemas.openxmlformats.org/markup-compatibility/2006">
          <mc:Choice Requires="x14">
            <control shapeId="8501" r:id="rId290" name="Check Box 1333">
              <controlPr defaultSize="0" autoFill="0" autoLine="0" autoPict="0">
                <anchor moveWithCells="1">
                  <from>
                    <xdr:col>7</xdr:col>
                    <xdr:colOff>180975</xdr:colOff>
                    <xdr:row>138</xdr:row>
                    <xdr:rowOff>142875</xdr:rowOff>
                  </from>
                  <to>
                    <xdr:col>8</xdr:col>
                    <xdr:colOff>66675</xdr:colOff>
                    <xdr:row>138</xdr:row>
                    <xdr:rowOff>523875</xdr:rowOff>
                  </to>
                </anchor>
              </controlPr>
            </control>
          </mc:Choice>
        </mc:AlternateContent>
        <mc:AlternateContent xmlns:mc="http://schemas.openxmlformats.org/markup-compatibility/2006">
          <mc:Choice Requires="x14">
            <control shapeId="8502" r:id="rId291" name="Check Box 1334">
              <controlPr defaultSize="0" autoFill="0" autoLine="0" autoPict="0">
                <anchor moveWithCells="1">
                  <from>
                    <xdr:col>5</xdr:col>
                    <xdr:colOff>180975</xdr:colOff>
                    <xdr:row>138</xdr:row>
                    <xdr:rowOff>142875</xdr:rowOff>
                  </from>
                  <to>
                    <xdr:col>5</xdr:col>
                    <xdr:colOff>485775</xdr:colOff>
                    <xdr:row>138</xdr:row>
                    <xdr:rowOff>523875</xdr:rowOff>
                  </to>
                </anchor>
              </controlPr>
            </control>
          </mc:Choice>
        </mc:AlternateContent>
        <mc:AlternateContent xmlns:mc="http://schemas.openxmlformats.org/markup-compatibility/2006">
          <mc:Choice Requires="x14">
            <control shapeId="8503" r:id="rId292" name="Check Box 1335">
              <controlPr defaultSize="0" autoFill="0" autoLine="0" autoPict="0">
                <anchor moveWithCells="1">
                  <from>
                    <xdr:col>6</xdr:col>
                    <xdr:colOff>180975</xdr:colOff>
                    <xdr:row>140</xdr:row>
                    <xdr:rowOff>142875</xdr:rowOff>
                  </from>
                  <to>
                    <xdr:col>7</xdr:col>
                    <xdr:colOff>66675</xdr:colOff>
                    <xdr:row>141</xdr:row>
                    <xdr:rowOff>0</xdr:rowOff>
                  </to>
                </anchor>
              </controlPr>
            </control>
          </mc:Choice>
        </mc:AlternateContent>
        <mc:AlternateContent xmlns:mc="http://schemas.openxmlformats.org/markup-compatibility/2006">
          <mc:Choice Requires="x14">
            <control shapeId="8504" r:id="rId293" name="Check Box 1336">
              <controlPr defaultSize="0" autoFill="0" autoLine="0" autoPict="0">
                <anchor moveWithCells="1">
                  <from>
                    <xdr:col>7</xdr:col>
                    <xdr:colOff>180975</xdr:colOff>
                    <xdr:row>140</xdr:row>
                    <xdr:rowOff>142875</xdr:rowOff>
                  </from>
                  <to>
                    <xdr:col>8</xdr:col>
                    <xdr:colOff>66675</xdr:colOff>
                    <xdr:row>141</xdr:row>
                    <xdr:rowOff>0</xdr:rowOff>
                  </to>
                </anchor>
              </controlPr>
            </control>
          </mc:Choice>
        </mc:AlternateContent>
        <mc:AlternateContent xmlns:mc="http://schemas.openxmlformats.org/markup-compatibility/2006">
          <mc:Choice Requires="x14">
            <control shapeId="8505" r:id="rId294" name="Check Box 1337">
              <controlPr defaultSize="0" autoFill="0" autoLine="0" autoPict="0">
                <anchor moveWithCells="1">
                  <from>
                    <xdr:col>5</xdr:col>
                    <xdr:colOff>180975</xdr:colOff>
                    <xdr:row>140</xdr:row>
                    <xdr:rowOff>142875</xdr:rowOff>
                  </from>
                  <to>
                    <xdr:col>5</xdr:col>
                    <xdr:colOff>485775</xdr:colOff>
                    <xdr:row>141</xdr:row>
                    <xdr:rowOff>0</xdr:rowOff>
                  </to>
                </anchor>
              </controlPr>
            </control>
          </mc:Choice>
        </mc:AlternateContent>
        <mc:AlternateContent xmlns:mc="http://schemas.openxmlformats.org/markup-compatibility/2006">
          <mc:Choice Requires="x14">
            <control shapeId="8506" r:id="rId295" name="Check Box 1338">
              <controlPr defaultSize="0" autoFill="0" autoLine="0" autoPict="0">
                <anchor moveWithCells="1">
                  <from>
                    <xdr:col>6</xdr:col>
                    <xdr:colOff>180975</xdr:colOff>
                    <xdr:row>143</xdr:row>
                    <xdr:rowOff>142875</xdr:rowOff>
                  </from>
                  <to>
                    <xdr:col>7</xdr:col>
                    <xdr:colOff>66675</xdr:colOff>
                    <xdr:row>144</xdr:row>
                    <xdr:rowOff>76200</xdr:rowOff>
                  </to>
                </anchor>
              </controlPr>
            </control>
          </mc:Choice>
        </mc:AlternateContent>
        <mc:AlternateContent xmlns:mc="http://schemas.openxmlformats.org/markup-compatibility/2006">
          <mc:Choice Requires="x14">
            <control shapeId="8507" r:id="rId296" name="Check Box 1339">
              <controlPr defaultSize="0" autoFill="0" autoLine="0" autoPict="0">
                <anchor moveWithCells="1">
                  <from>
                    <xdr:col>7</xdr:col>
                    <xdr:colOff>180975</xdr:colOff>
                    <xdr:row>143</xdr:row>
                    <xdr:rowOff>142875</xdr:rowOff>
                  </from>
                  <to>
                    <xdr:col>8</xdr:col>
                    <xdr:colOff>66675</xdr:colOff>
                    <xdr:row>144</xdr:row>
                    <xdr:rowOff>76200</xdr:rowOff>
                  </to>
                </anchor>
              </controlPr>
            </control>
          </mc:Choice>
        </mc:AlternateContent>
        <mc:AlternateContent xmlns:mc="http://schemas.openxmlformats.org/markup-compatibility/2006">
          <mc:Choice Requires="x14">
            <control shapeId="8508" r:id="rId297" name="Check Box 1340">
              <controlPr defaultSize="0" autoFill="0" autoLine="0" autoPict="0">
                <anchor moveWithCells="1">
                  <from>
                    <xdr:col>5</xdr:col>
                    <xdr:colOff>180975</xdr:colOff>
                    <xdr:row>143</xdr:row>
                    <xdr:rowOff>142875</xdr:rowOff>
                  </from>
                  <to>
                    <xdr:col>5</xdr:col>
                    <xdr:colOff>485775</xdr:colOff>
                    <xdr:row>144</xdr:row>
                    <xdr:rowOff>76200</xdr:rowOff>
                  </to>
                </anchor>
              </controlPr>
            </control>
          </mc:Choice>
        </mc:AlternateContent>
        <mc:AlternateContent xmlns:mc="http://schemas.openxmlformats.org/markup-compatibility/2006">
          <mc:Choice Requires="x14">
            <control shapeId="8509" r:id="rId298" name="Check Box 1341">
              <controlPr defaultSize="0" autoFill="0" autoLine="0" autoPict="0">
                <anchor moveWithCells="1">
                  <from>
                    <xdr:col>6</xdr:col>
                    <xdr:colOff>180975</xdr:colOff>
                    <xdr:row>146</xdr:row>
                    <xdr:rowOff>142875</xdr:rowOff>
                  </from>
                  <to>
                    <xdr:col>7</xdr:col>
                    <xdr:colOff>66675</xdr:colOff>
                    <xdr:row>147</xdr:row>
                    <xdr:rowOff>0</xdr:rowOff>
                  </to>
                </anchor>
              </controlPr>
            </control>
          </mc:Choice>
        </mc:AlternateContent>
        <mc:AlternateContent xmlns:mc="http://schemas.openxmlformats.org/markup-compatibility/2006">
          <mc:Choice Requires="x14">
            <control shapeId="8510" r:id="rId299" name="Check Box 1342">
              <controlPr defaultSize="0" autoFill="0" autoLine="0" autoPict="0">
                <anchor moveWithCells="1">
                  <from>
                    <xdr:col>7</xdr:col>
                    <xdr:colOff>180975</xdr:colOff>
                    <xdr:row>146</xdr:row>
                    <xdr:rowOff>142875</xdr:rowOff>
                  </from>
                  <to>
                    <xdr:col>8</xdr:col>
                    <xdr:colOff>66675</xdr:colOff>
                    <xdr:row>147</xdr:row>
                    <xdr:rowOff>0</xdr:rowOff>
                  </to>
                </anchor>
              </controlPr>
            </control>
          </mc:Choice>
        </mc:AlternateContent>
        <mc:AlternateContent xmlns:mc="http://schemas.openxmlformats.org/markup-compatibility/2006">
          <mc:Choice Requires="x14">
            <control shapeId="8511" r:id="rId300" name="Check Box 1343">
              <controlPr defaultSize="0" autoFill="0" autoLine="0" autoPict="0">
                <anchor moveWithCells="1">
                  <from>
                    <xdr:col>5</xdr:col>
                    <xdr:colOff>180975</xdr:colOff>
                    <xdr:row>146</xdr:row>
                    <xdr:rowOff>142875</xdr:rowOff>
                  </from>
                  <to>
                    <xdr:col>5</xdr:col>
                    <xdr:colOff>485775</xdr:colOff>
                    <xdr:row>147</xdr:row>
                    <xdr:rowOff>0</xdr:rowOff>
                  </to>
                </anchor>
              </controlPr>
            </control>
          </mc:Choice>
        </mc:AlternateContent>
        <mc:AlternateContent xmlns:mc="http://schemas.openxmlformats.org/markup-compatibility/2006">
          <mc:Choice Requires="x14">
            <control shapeId="8512" r:id="rId301" name="Check Box 1344">
              <controlPr defaultSize="0" autoFill="0" autoLine="0" autoPict="0">
                <anchor moveWithCells="1">
                  <from>
                    <xdr:col>6</xdr:col>
                    <xdr:colOff>180975</xdr:colOff>
                    <xdr:row>149</xdr:row>
                    <xdr:rowOff>142875</xdr:rowOff>
                  </from>
                  <to>
                    <xdr:col>7</xdr:col>
                    <xdr:colOff>66675</xdr:colOff>
                    <xdr:row>149</xdr:row>
                    <xdr:rowOff>523875</xdr:rowOff>
                  </to>
                </anchor>
              </controlPr>
            </control>
          </mc:Choice>
        </mc:AlternateContent>
        <mc:AlternateContent xmlns:mc="http://schemas.openxmlformats.org/markup-compatibility/2006">
          <mc:Choice Requires="x14">
            <control shapeId="8513" r:id="rId302" name="Check Box 1345">
              <controlPr defaultSize="0" autoFill="0" autoLine="0" autoPict="0">
                <anchor moveWithCells="1">
                  <from>
                    <xdr:col>7</xdr:col>
                    <xdr:colOff>180975</xdr:colOff>
                    <xdr:row>149</xdr:row>
                    <xdr:rowOff>142875</xdr:rowOff>
                  </from>
                  <to>
                    <xdr:col>8</xdr:col>
                    <xdr:colOff>66675</xdr:colOff>
                    <xdr:row>149</xdr:row>
                    <xdr:rowOff>523875</xdr:rowOff>
                  </to>
                </anchor>
              </controlPr>
            </control>
          </mc:Choice>
        </mc:AlternateContent>
        <mc:AlternateContent xmlns:mc="http://schemas.openxmlformats.org/markup-compatibility/2006">
          <mc:Choice Requires="x14">
            <control shapeId="8514" r:id="rId303" name="Check Box 1346">
              <controlPr defaultSize="0" autoFill="0" autoLine="0" autoPict="0">
                <anchor moveWithCells="1">
                  <from>
                    <xdr:col>5</xdr:col>
                    <xdr:colOff>180975</xdr:colOff>
                    <xdr:row>149</xdr:row>
                    <xdr:rowOff>142875</xdr:rowOff>
                  </from>
                  <to>
                    <xdr:col>5</xdr:col>
                    <xdr:colOff>485775</xdr:colOff>
                    <xdr:row>149</xdr:row>
                    <xdr:rowOff>523875</xdr:rowOff>
                  </to>
                </anchor>
              </controlPr>
            </control>
          </mc:Choice>
        </mc:AlternateContent>
        <mc:AlternateContent xmlns:mc="http://schemas.openxmlformats.org/markup-compatibility/2006">
          <mc:Choice Requires="x14">
            <control shapeId="8515" r:id="rId304" name="Check Box 1347">
              <controlPr defaultSize="0" autoFill="0" autoLine="0" autoPict="0">
                <anchor moveWithCells="1">
                  <from>
                    <xdr:col>6</xdr:col>
                    <xdr:colOff>180975</xdr:colOff>
                    <xdr:row>152</xdr:row>
                    <xdr:rowOff>142875</xdr:rowOff>
                  </from>
                  <to>
                    <xdr:col>7</xdr:col>
                    <xdr:colOff>66675</xdr:colOff>
                    <xdr:row>152</xdr:row>
                    <xdr:rowOff>523875</xdr:rowOff>
                  </to>
                </anchor>
              </controlPr>
            </control>
          </mc:Choice>
        </mc:AlternateContent>
        <mc:AlternateContent xmlns:mc="http://schemas.openxmlformats.org/markup-compatibility/2006">
          <mc:Choice Requires="x14">
            <control shapeId="8516" r:id="rId305" name="Check Box 1348">
              <controlPr defaultSize="0" autoFill="0" autoLine="0" autoPict="0">
                <anchor moveWithCells="1">
                  <from>
                    <xdr:col>7</xdr:col>
                    <xdr:colOff>180975</xdr:colOff>
                    <xdr:row>152</xdr:row>
                    <xdr:rowOff>142875</xdr:rowOff>
                  </from>
                  <to>
                    <xdr:col>8</xdr:col>
                    <xdr:colOff>66675</xdr:colOff>
                    <xdr:row>152</xdr:row>
                    <xdr:rowOff>523875</xdr:rowOff>
                  </to>
                </anchor>
              </controlPr>
            </control>
          </mc:Choice>
        </mc:AlternateContent>
        <mc:AlternateContent xmlns:mc="http://schemas.openxmlformats.org/markup-compatibility/2006">
          <mc:Choice Requires="x14">
            <control shapeId="8517" r:id="rId306" name="Check Box 1349">
              <controlPr defaultSize="0" autoFill="0" autoLine="0" autoPict="0">
                <anchor moveWithCells="1">
                  <from>
                    <xdr:col>5</xdr:col>
                    <xdr:colOff>180975</xdr:colOff>
                    <xdr:row>152</xdr:row>
                    <xdr:rowOff>142875</xdr:rowOff>
                  </from>
                  <to>
                    <xdr:col>5</xdr:col>
                    <xdr:colOff>485775</xdr:colOff>
                    <xdr:row>152</xdr:row>
                    <xdr:rowOff>523875</xdr:rowOff>
                  </to>
                </anchor>
              </controlPr>
            </control>
          </mc:Choice>
        </mc:AlternateContent>
        <mc:AlternateContent xmlns:mc="http://schemas.openxmlformats.org/markup-compatibility/2006">
          <mc:Choice Requires="x14">
            <control shapeId="8518" r:id="rId307" name="Check Box 1350">
              <controlPr defaultSize="0" autoFill="0" autoLine="0" autoPict="0">
                <anchor moveWithCells="1">
                  <from>
                    <xdr:col>6</xdr:col>
                    <xdr:colOff>180975</xdr:colOff>
                    <xdr:row>154</xdr:row>
                    <xdr:rowOff>142875</xdr:rowOff>
                  </from>
                  <to>
                    <xdr:col>7</xdr:col>
                    <xdr:colOff>66675</xdr:colOff>
                    <xdr:row>155</xdr:row>
                    <xdr:rowOff>0</xdr:rowOff>
                  </to>
                </anchor>
              </controlPr>
            </control>
          </mc:Choice>
        </mc:AlternateContent>
        <mc:AlternateContent xmlns:mc="http://schemas.openxmlformats.org/markup-compatibility/2006">
          <mc:Choice Requires="x14">
            <control shapeId="8519" r:id="rId308" name="Check Box 1351">
              <controlPr defaultSize="0" autoFill="0" autoLine="0" autoPict="0">
                <anchor moveWithCells="1">
                  <from>
                    <xdr:col>7</xdr:col>
                    <xdr:colOff>180975</xdr:colOff>
                    <xdr:row>154</xdr:row>
                    <xdr:rowOff>142875</xdr:rowOff>
                  </from>
                  <to>
                    <xdr:col>8</xdr:col>
                    <xdr:colOff>66675</xdr:colOff>
                    <xdr:row>155</xdr:row>
                    <xdr:rowOff>0</xdr:rowOff>
                  </to>
                </anchor>
              </controlPr>
            </control>
          </mc:Choice>
        </mc:AlternateContent>
        <mc:AlternateContent xmlns:mc="http://schemas.openxmlformats.org/markup-compatibility/2006">
          <mc:Choice Requires="x14">
            <control shapeId="8520" r:id="rId309" name="Check Box 1352">
              <controlPr defaultSize="0" autoFill="0" autoLine="0" autoPict="0">
                <anchor moveWithCells="1">
                  <from>
                    <xdr:col>5</xdr:col>
                    <xdr:colOff>180975</xdr:colOff>
                    <xdr:row>154</xdr:row>
                    <xdr:rowOff>142875</xdr:rowOff>
                  </from>
                  <to>
                    <xdr:col>5</xdr:col>
                    <xdr:colOff>485775</xdr:colOff>
                    <xdr:row>155</xdr:row>
                    <xdr:rowOff>0</xdr:rowOff>
                  </to>
                </anchor>
              </controlPr>
            </control>
          </mc:Choice>
        </mc:AlternateContent>
        <mc:AlternateContent xmlns:mc="http://schemas.openxmlformats.org/markup-compatibility/2006">
          <mc:Choice Requires="x14">
            <control shapeId="8521" r:id="rId310" name="Check Box 1353">
              <controlPr defaultSize="0" autoFill="0" autoLine="0" autoPict="0">
                <anchor moveWithCells="1">
                  <from>
                    <xdr:col>6</xdr:col>
                    <xdr:colOff>180975</xdr:colOff>
                    <xdr:row>157</xdr:row>
                    <xdr:rowOff>142875</xdr:rowOff>
                  </from>
                  <to>
                    <xdr:col>7</xdr:col>
                    <xdr:colOff>66675</xdr:colOff>
                    <xdr:row>158</xdr:row>
                    <xdr:rowOff>66675</xdr:rowOff>
                  </to>
                </anchor>
              </controlPr>
            </control>
          </mc:Choice>
        </mc:AlternateContent>
        <mc:AlternateContent xmlns:mc="http://schemas.openxmlformats.org/markup-compatibility/2006">
          <mc:Choice Requires="x14">
            <control shapeId="8522" r:id="rId311" name="Check Box 1354">
              <controlPr defaultSize="0" autoFill="0" autoLine="0" autoPict="0">
                <anchor moveWithCells="1">
                  <from>
                    <xdr:col>7</xdr:col>
                    <xdr:colOff>180975</xdr:colOff>
                    <xdr:row>157</xdr:row>
                    <xdr:rowOff>142875</xdr:rowOff>
                  </from>
                  <to>
                    <xdr:col>8</xdr:col>
                    <xdr:colOff>66675</xdr:colOff>
                    <xdr:row>158</xdr:row>
                    <xdr:rowOff>66675</xdr:rowOff>
                  </to>
                </anchor>
              </controlPr>
            </control>
          </mc:Choice>
        </mc:AlternateContent>
        <mc:AlternateContent xmlns:mc="http://schemas.openxmlformats.org/markup-compatibility/2006">
          <mc:Choice Requires="x14">
            <control shapeId="8523" r:id="rId312" name="Check Box 1355">
              <controlPr defaultSize="0" autoFill="0" autoLine="0" autoPict="0">
                <anchor moveWithCells="1">
                  <from>
                    <xdr:col>5</xdr:col>
                    <xdr:colOff>180975</xdr:colOff>
                    <xdr:row>157</xdr:row>
                    <xdr:rowOff>142875</xdr:rowOff>
                  </from>
                  <to>
                    <xdr:col>5</xdr:col>
                    <xdr:colOff>485775</xdr:colOff>
                    <xdr:row>158</xdr:row>
                    <xdr:rowOff>66675</xdr:rowOff>
                  </to>
                </anchor>
              </controlPr>
            </control>
          </mc:Choice>
        </mc:AlternateContent>
        <mc:AlternateContent xmlns:mc="http://schemas.openxmlformats.org/markup-compatibility/2006">
          <mc:Choice Requires="x14">
            <control shapeId="8524" r:id="rId313" name="Check Box 1356">
              <controlPr defaultSize="0" autoFill="0" autoLine="0" autoPict="0">
                <anchor moveWithCells="1">
                  <from>
                    <xdr:col>6</xdr:col>
                    <xdr:colOff>180975</xdr:colOff>
                    <xdr:row>160</xdr:row>
                    <xdr:rowOff>142875</xdr:rowOff>
                  </from>
                  <to>
                    <xdr:col>7</xdr:col>
                    <xdr:colOff>66675</xdr:colOff>
                    <xdr:row>161</xdr:row>
                    <xdr:rowOff>0</xdr:rowOff>
                  </to>
                </anchor>
              </controlPr>
            </control>
          </mc:Choice>
        </mc:AlternateContent>
        <mc:AlternateContent xmlns:mc="http://schemas.openxmlformats.org/markup-compatibility/2006">
          <mc:Choice Requires="x14">
            <control shapeId="8525" r:id="rId314" name="Check Box 1357">
              <controlPr defaultSize="0" autoFill="0" autoLine="0" autoPict="0">
                <anchor moveWithCells="1">
                  <from>
                    <xdr:col>7</xdr:col>
                    <xdr:colOff>180975</xdr:colOff>
                    <xdr:row>160</xdr:row>
                    <xdr:rowOff>142875</xdr:rowOff>
                  </from>
                  <to>
                    <xdr:col>8</xdr:col>
                    <xdr:colOff>66675</xdr:colOff>
                    <xdr:row>161</xdr:row>
                    <xdr:rowOff>0</xdr:rowOff>
                  </to>
                </anchor>
              </controlPr>
            </control>
          </mc:Choice>
        </mc:AlternateContent>
        <mc:AlternateContent xmlns:mc="http://schemas.openxmlformats.org/markup-compatibility/2006">
          <mc:Choice Requires="x14">
            <control shapeId="8526" r:id="rId315" name="Check Box 1358">
              <controlPr defaultSize="0" autoFill="0" autoLine="0" autoPict="0">
                <anchor moveWithCells="1">
                  <from>
                    <xdr:col>5</xdr:col>
                    <xdr:colOff>180975</xdr:colOff>
                    <xdr:row>160</xdr:row>
                    <xdr:rowOff>142875</xdr:rowOff>
                  </from>
                  <to>
                    <xdr:col>5</xdr:col>
                    <xdr:colOff>485775</xdr:colOff>
                    <xdr:row>161</xdr:row>
                    <xdr:rowOff>0</xdr:rowOff>
                  </to>
                </anchor>
              </controlPr>
            </control>
          </mc:Choice>
        </mc:AlternateContent>
        <mc:AlternateContent xmlns:mc="http://schemas.openxmlformats.org/markup-compatibility/2006">
          <mc:Choice Requires="x14">
            <control shapeId="8527" r:id="rId316" name="Check Box 1359">
              <controlPr defaultSize="0" autoFill="0" autoLine="0" autoPict="0">
                <anchor moveWithCells="1">
                  <from>
                    <xdr:col>6</xdr:col>
                    <xdr:colOff>180975</xdr:colOff>
                    <xdr:row>162</xdr:row>
                    <xdr:rowOff>142875</xdr:rowOff>
                  </from>
                  <to>
                    <xdr:col>7</xdr:col>
                    <xdr:colOff>66675</xdr:colOff>
                    <xdr:row>164</xdr:row>
                    <xdr:rowOff>104775</xdr:rowOff>
                  </to>
                </anchor>
              </controlPr>
            </control>
          </mc:Choice>
        </mc:AlternateContent>
        <mc:AlternateContent xmlns:mc="http://schemas.openxmlformats.org/markup-compatibility/2006">
          <mc:Choice Requires="x14">
            <control shapeId="8528" r:id="rId317" name="Check Box 1360">
              <controlPr defaultSize="0" autoFill="0" autoLine="0" autoPict="0">
                <anchor moveWithCells="1">
                  <from>
                    <xdr:col>7</xdr:col>
                    <xdr:colOff>180975</xdr:colOff>
                    <xdr:row>162</xdr:row>
                    <xdr:rowOff>142875</xdr:rowOff>
                  </from>
                  <to>
                    <xdr:col>8</xdr:col>
                    <xdr:colOff>66675</xdr:colOff>
                    <xdr:row>164</xdr:row>
                    <xdr:rowOff>104775</xdr:rowOff>
                  </to>
                </anchor>
              </controlPr>
            </control>
          </mc:Choice>
        </mc:AlternateContent>
        <mc:AlternateContent xmlns:mc="http://schemas.openxmlformats.org/markup-compatibility/2006">
          <mc:Choice Requires="x14">
            <control shapeId="8529" r:id="rId318" name="Check Box 1361">
              <controlPr defaultSize="0" autoFill="0" autoLine="0" autoPict="0">
                <anchor moveWithCells="1">
                  <from>
                    <xdr:col>5</xdr:col>
                    <xdr:colOff>180975</xdr:colOff>
                    <xdr:row>162</xdr:row>
                    <xdr:rowOff>142875</xdr:rowOff>
                  </from>
                  <to>
                    <xdr:col>5</xdr:col>
                    <xdr:colOff>485775</xdr:colOff>
                    <xdr:row>164</xdr:row>
                    <xdr:rowOff>104775</xdr:rowOff>
                  </to>
                </anchor>
              </controlPr>
            </control>
          </mc:Choice>
        </mc:AlternateContent>
        <mc:AlternateContent xmlns:mc="http://schemas.openxmlformats.org/markup-compatibility/2006">
          <mc:Choice Requires="x14">
            <control shapeId="8530" r:id="rId319" name="Check Box 1362">
              <controlPr defaultSize="0" autoFill="0" autoLine="0" autoPict="0">
                <anchor moveWithCells="1">
                  <from>
                    <xdr:col>6</xdr:col>
                    <xdr:colOff>180975</xdr:colOff>
                    <xdr:row>171</xdr:row>
                    <xdr:rowOff>142875</xdr:rowOff>
                  </from>
                  <to>
                    <xdr:col>7</xdr:col>
                    <xdr:colOff>66675</xdr:colOff>
                    <xdr:row>172</xdr:row>
                    <xdr:rowOff>0</xdr:rowOff>
                  </to>
                </anchor>
              </controlPr>
            </control>
          </mc:Choice>
        </mc:AlternateContent>
        <mc:AlternateContent xmlns:mc="http://schemas.openxmlformats.org/markup-compatibility/2006">
          <mc:Choice Requires="x14">
            <control shapeId="8531" r:id="rId320" name="Check Box 1363">
              <controlPr defaultSize="0" autoFill="0" autoLine="0" autoPict="0">
                <anchor moveWithCells="1">
                  <from>
                    <xdr:col>7</xdr:col>
                    <xdr:colOff>180975</xdr:colOff>
                    <xdr:row>171</xdr:row>
                    <xdr:rowOff>142875</xdr:rowOff>
                  </from>
                  <to>
                    <xdr:col>8</xdr:col>
                    <xdr:colOff>66675</xdr:colOff>
                    <xdr:row>172</xdr:row>
                    <xdr:rowOff>0</xdr:rowOff>
                  </to>
                </anchor>
              </controlPr>
            </control>
          </mc:Choice>
        </mc:AlternateContent>
        <mc:AlternateContent xmlns:mc="http://schemas.openxmlformats.org/markup-compatibility/2006">
          <mc:Choice Requires="x14">
            <control shapeId="8532" r:id="rId321" name="Check Box 1364">
              <controlPr defaultSize="0" autoFill="0" autoLine="0" autoPict="0">
                <anchor moveWithCells="1">
                  <from>
                    <xdr:col>5</xdr:col>
                    <xdr:colOff>180975</xdr:colOff>
                    <xdr:row>171</xdr:row>
                    <xdr:rowOff>142875</xdr:rowOff>
                  </from>
                  <to>
                    <xdr:col>5</xdr:col>
                    <xdr:colOff>485775</xdr:colOff>
                    <xdr:row>172</xdr:row>
                    <xdr:rowOff>0</xdr:rowOff>
                  </to>
                </anchor>
              </controlPr>
            </control>
          </mc:Choice>
        </mc:AlternateContent>
        <mc:AlternateContent xmlns:mc="http://schemas.openxmlformats.org/markup-compatibility/2006">
          <mc:Choice Requires="x14">
            <control shapeId="8533" r:id="rId322" name="Check Box 1365">
              <controlPr defaultSize="0" autoFill="0" autoLine="0" autoPict="0">
                <anchor moveWithCells="1">
                  <from>
                    <xdr:col>6</xdr:col>
                    <xdr:colOff>180975</xdr:colOff>
                    <xdr:row>174</xdr:row>
                    <xdr:rowOff>142875</xdr:rowOff>
                  </from>
                  <to>
                    <xdr:col>7</xdr:col>
                    <xdr:colOff>66675</xdr:colOff>
                    <xdr:row>175</xdr:row>
                    <xdr:rowOff>0</xdr:rowOff>
                  </to>
                </anchor>
              </controlPr>
            </control>
          </mc:Choice>
        </mc:AlternateContent>
        <mc:AlternateContent xmlns:mc="http://schemas.openxmlformats.org/markup-compatibility/2006">
          <mc:Choice Requires="x14">
            <control shapeId="8534" r:id="rId323" name="Check Box 1366">
              <controlPr defaultSize="0" autoFill="0" autoLine="0" autoPict="0">
                <anchor moveWithCells="1">
                  <from>
                    <xdr:col>7</xdr:col>
                    <xdr:colOff>180975</xdr:colOff>
                    <xdr:row>174</xdr:row>
                    <xdr:rowOff>142875</xdr:rowOff>
                  </from>
                  <to>
                    <xdr:col>8</xdr:col>
                    <xdr:colOff>66675</xdr:colOff>
                    <xdr:row>175</xdr:row>
                    <xdr:rowOff>0</xdr:rowOff>
                  </to>
                </anchor>
              </controlPr>
            </control>
          </mc:Choice>
        </mc:AlternateContent>
        <mc:AlternateContent xmlns:mc="http://schemas.openxmlformats.org/markup-compatibility/2006">
          <mc:Choice Requires="x14">
            <control shapeId="8535" r:id="rId324" name="Check Box 1367">
              <controlPr defaultSize="0" autoFill="0" autoLine="0" autoPict="0">
                <anchor moveWithCells="1">
                  <from>
                    <xdr:col>5</xdr:col>
                    <xdr:colOff>180975</xdr:colOff>
                    <xdr:row>174</xdr:row>
                    <xdr:rowOff>142875</xdr:rowOff>
                  </from>
                  <to>
                    <xdr:col>5</xdr:col>
                    <xdr:colOff>485775</xdr:colOff>
                    <xdr:row>175</xdr:row>
                    <xdr:rowOff>0</xdr:rowOff>
                  </to>
                </anchor>
              </controlPr>
            </control>
          </mc:Choice>
        </mc:AlternateContent>
        <mc:AlternateContent xmlns:mc="http://schemas.openxmlformats.org/markup-compatibility/2006">
          <mc:Choice Requires="x14">
            <control shapeId="8542" r:id="rId325" name="Check Box 1374">
              <controlPr defaultSize="0" autoFill="0" autoLine="0" autoPict="0">
                <anchor moveWithCells="1">
                  <from>
                    <xdr:col>6</xdr:col>
                    <xdr:colOff>180975</xdr:colOff>
                    <xdr:row>177</xdr:row>
                    <xdr:rowOff>142875</xdr:rowOff>
                  </from>
                  <to>
                    <xdr:col>7</xdr:col>
                    <xdr:colOff>66675</xdr:colOff>
                    <xdr:row>178</xdr:row>
                    <xdr:rowOff>0</xdr:rowOff>
                  </to>
                </anchor>
              </controlPr>
            </control>
          </mc:Choice>
        </mc:AlternateContent>
        <mc:AlternateContent xmlns:mc="http://schemas.openxmlformats.org/markup-compatibility/2006">
          <mc:Choice Requires="x14">
            <control shapeId="8543" r:id="rId326" name="Check Box 1375">
              <controlPr defaultSize="0" autoFill="0" autoLine="0" autoPict="0">
                <anchor moveWithCells="1">
                  <from>
                    <xdr:col>7</xdr:col>
                    <xdr:colOff>180975</xdr:colOff>
                    <xdr:row>177</xdr:row>
                    <xdr:rowOff>142875</xdr:rowOff>
                  </from>
                  <to>
                    <xdr:col>8</xdr:col>
                    <xdr:colOff>66675</xdr:colOff>
                    <xdr:row>178</xdr:row>
                    <xdr:rowOff>0</xdr:rowOff>
                  </to>
                </anchor>
              </controlPr>
            </control>
          </mc:Choice>
        </mc:AlternateContent>
        <mc:AlternateContent xmlns:mc="http://schemas.openxmlformats.org/markup-compatibility/2006">
          <mc:Choice Requires="x14">
            <control shapeId="8544" r:id="rId327" name="Check Box 1376">
              <controlPr defaultSize="0" autoFill="0" autoLine="0" autoPict="0">
                <anchor moveWithCells="1">
                  <from>
                    <xdr:col>5</xdr:col>
                    <xdr:colOff>180975</xdr:colOff>
                    <xdr:row>177</xdr:row>
                    <xdr:rowOff>142875</xdr:rowOff>
                  </from>
                  <to>
                    <xdr:col>5</xdr:col>
                    <xdr:colOff>485775</xdr:colOff>
                    <xdr:row>178</xdr:row>
                    <xdr:rowOff>0</xdr:rowOff>
                  </to>
                </anchor>
              </controlPr>
            </control>
          </mc:Choice>
        </mc:AlternateContent>
        <mc:AlternateContent xmlns:mc="http://schemas.openxmlformats.org/markup-compatibility/2006">
          <mc:Choice Requires="x14">
            <control shapeId="8545" r:id="rId328" name="Check Box 1377">
              <controlPr defaultSize="0" autoFill="0" autoLine="0" autoPict="0">
                <anchor moveWithCells="1">
                  <from>
                    <xdr:col>6</xdr:col>
                    <xdr:colOff>180975</xdr:colOff>
                    <xdr:row>178</xdr:row>
                    <xdr:rowOff>142875</xdr:rowOff>
                  </from>
                  <to>
                    <xdr:col>7</xdr:col>
                    <xdr:colOff>66675</xdr:colOff>
                    <xdr:row>179</xdr:row>
                    <xdr:rowOff>0</xdr:rowOff>
                  </to>
                </anchor>
              </controlPr>
            </control>
          </mc:Choice>
        </mc:AlternateContent>
        <mc:AlternateContent xmlns:mc="http://schemas.openxmlformats.org/markup-compatibility/2006">
          <mc:Choice Requires="x14">
            <control shapeId="8546" r:id="rId329" name="Check Box 1378">
              <controlPr defaultSize="0" autoFill="0" autoLine="0" autoPict="0">
                <anchor moveWithCells="1">
                  <from>
                    <xdr:col>7</xdr:col>
                    <xdr:colOff>180975</xdr:colOff>
                    <xdr:row>178</xdr:row>
                    <xdr:rowOff>142875</xdr:rowOff>
                  </from>
                  <to>
                    <xdr:col>8</xdr:col>
                    <xdr:colOff>66675</xdr:colOff>
                    <xdr:row>179</xdr:row>
                    <xdr:rowOff>0</xdr:rowOff>
                  </to>
                </anchor>
              </controlPr>
            </control>
          </mc:Choice>
        </mc:AlternateContent>
        <mc:AlternateContent xmlns:mc="http://schemas.openxmlformats.org/markup-compatibility/2006">
          <mc:Choice Requires="x14">
            <control shapeId="8547" r:id="rId330" name="Check Box 1379">
              <controlPr defaultSize="0" autoFill="0" autoLine="0" autoPict="0">
                <anchor moveWithCells="1">
                  <from>
                    <xdr:col>5</xdr:col>
                    <xdr:colOff>180975</xdr:colOff>
                    <xdr:row>178</xdr:row>
                    <xdr:rowOff>142875</xdr:rowOff>
                  </from>
                  <to>
                    <xdr:col>5</xdr:col>
                    <xdr:colOff>485775</xdr:colOff>
                    <xdr:row>179</xdr:row>
                    <xdr:rowOff>0</xdr:rowOff>
                  </to>
                </anchor>
              </controlPr>
            </control>
          </mc:Choice>
        </mc:AlternateContent>
        <mc:AlternateContent xmlns:mc="http://schemas.openxmlformats.org/markup-compatibility/2006">
          <mc:Choice Requires="x14">
            <control shapeId="8548" r:id="rId331" name="Check Box 1380">
              <controlPr defaultSize="0" autoFill="0" autoLine="0" autoPict="0">
                <anchor moveWithCells="1">
                  <from>
                    <xdr:col>6</xdr:col>
                    <xdr:colOff>180975</xdr:colOff>
                    <xdr:row>179</xdr:row>
                    <xdr:rowOff>142875</xdr:rowOff>
                  </from>
                  <to>
                    <xdr:col>7</xdr:col>
                    <xdr:colOff>66675</xdr:colOff>
                    <xdr:row>180</xdr:row>
                    <xdr:rowOff>0</xdr:rowOff>
                  </to>
                </anchor>
              </controlPr>
            </control>
          </mc:Choice>
        </mc:AlternateContent>
        <mc:AlternateContent xmlns:mc="http://schemas.openxmlformats.org/markup-compatibility/2006">
          <mc:Choice Requires="x14">
            <control shapeId="8549" r:id="rId332" name="Check Box 1381">
              <controlPr defaultSize="0" autoFill="0" autoLine="0" autoPict="0">
                <anchor moveWithCells="1">
                  <from>
                    <xdr:col>7</xdr:col>
                    <xdr:colOff>180975</xdr:colOff>
                    <xdr:row>179</xdr:row>
                    <xdr:rowOff>142875</xdr:rowOff>
                  </from>
                  <to>
                    <xdr:col>8</xdr:col>
                    <xdr:colOff>66675</xdr:colOff>
                    <xdr:row>180</xdr:row>
                    <xdr:rowOff>0</xdr:rowOff>
                  </to>
                </anchor>
              </controlPr>
            </control>
          </mc:Choice>
        </mc:AlternateContent>
        <mc:AlternateContent xmlns:mc="http://schemas.openxmlformats.org/markup-compatibility/2006">
          <mc:Choice Requires="x14">
            <control shapeId="8550" r:id="rId333" name="Check Box 1382">
              <controlPr defaultSize="0" autoFill="0" autoLine="0" autoPict="0">
                <anchor moveWithCells="1">
                  <from>
                    <xdr:col>5</xdr:col>
                    <xdr:colOff>180975</xdr:colOff>
                    <xdr:row>179</xdr:row>
                    <xdr:rowOff>142875</xdr:rowOff>
                  </from>
                  <to>
                    <xdr:col>5</xdr:col>
                    <xdr:colOff>485775</xdr:colOff>
                    <xdr:row>180</xdr:row>
                    <xdr:rowOff>0</xdr:rowOff>
                  </to>
                </anchor>
              </controlPr>
            </control>
          </mc:Choice>
        </mc:AlternateContent>
        <mc:AlternateContent xmlns:mc="http://schemas.openxmlformats.org/markup-compatibility/2006">
          <mc:Choice Requires="x14">
            <control shapeId="8551" r:id="rId334" name="Check Box 1383">
              <controlPr defaultSize="0" autoFill="0" autoLine="0" autoPict="0">
                <anchor moveWithCells="1">
                  <from>
                    <xdr:col>6</xdr:col>
                    <xdr:colOff>180975</xdr:colOff>
                    <xdr:row>180</xdr:row>
                    <xdr:rowOff>142875</xdr:rowOff>
                  </from>
                  <to>
                    <xdr:col>7</xdr:col>
                    <xdr:colOff>66675</xdr:colOff>
                    <xdr:row>180</xdr:row>
                    <xdr:rowOff>523875</xdr:rowOff>
                  </to>
                </anchor>
              </controlPr>
            </control>
          </mc:Choice>
        </mc:AlternateContent>
        <mc:AlternateContent xmlns:mc="http://schemas.openxmlformats.org/markup-compatibility/2006">
          <mc:Choice Requires="x14">
            <control shapeId="8552" r:id="rId335" name="Check Box 1384">
              <controlPr defaultSize="0" autoFill="0" autoLine="0" autoPict="0">
                <anchor moveWithCells="1">
                  <from>
                    <xdr:col>7</xdr:col>
                    <xdr:colOff>180975</xdr:colOff>
                    <xdr:row>180</xdr:row>
                    <xdr:rowOff>142875</xdr:rowOff>
                  </from>
                  <to>
                    <xdr:col>8</xdr:col>
                    <xdr:colOff>66675</xdr:colOff>
                    <xdr:row>180</xdr:row>
                    <xdr:rowOff>523875</xdr:rowOff>
                  </to>
                </anchor>
              </controlPr>
            </control>
          </mc:Choice>
        </mc:AlternateContent>
        <mc:AlternateContent xmlns:mc="http://schemas.openxmlformats.org/markup-compatibility/2006">
          <mc:Choice Requires="x14">
            <control shapeId="8553" r:id="rId336" name="Check Box 1385">
              <controlPr defaultSize="0" autoFill="0" autoLine="0" autoPict="0">
                <anchor moveWithCells="1">
                  <from>
                    <xdr:col>5</xdr:col>
                    <xdr:colOff>180975</xdr:colOff>
                    <xdr:row>180</xdr:row>
                    <xdr:rowOff>142875</xdr:rowOff>
                  </from>
                  <to>
                    <xdr:col>5</xdr:col>
                    <xdr:colOff>485775</xdr:colOff>
                    <xdr:row>180</xdr:row>
                    <xdr:rowOff>523875</xdr:rowOff>
                  </to>
                </anchor>
              </controlPr>
            </control>
          </mc:Choice>
        </mc:AlternateContent>
        <mc:AlternateContent xmlns:mc="http://schemas.openxmlformats.org/markup-compatibility/2006">
          <mc:Choice Requires="x14">
            <control shapeId="8554" r:id="rId337" name="Check Box 1386">
              <controlPr defaultSize="0" autoFill="0" autoLine="0" autoPict="0">
                <anchor moveWithCells="1">
                  <from>
                    <xdr:col>6</xdr:col>
                    <xdr:colOff>180975</xdr:colOff>
                    <xdr:row>181</xdr:row>
                    <xdr:rowOff>142875</xdr:rowOff>
                  </from>
                  <to>
                    <xdr:col>7</xdr:col>
                    <xdr:colOff>66675</xdr:colOff>
                    <xdr:row>182</xdr:row>
                    <xdr:rowOff>0</xdr:rowOff>
                  </to>
                </anchor>
              </controlPr>
            </control>
          </mc:Choice>
        </mc:AlternateContent>
        <mc:AlternateContent xmlns:mc="http://schemas.openxmlformats.org/markup-compatibility/2006">
          <mc:Choice Requires="x14">
            <control shapeId="8555" r:id="rId338" name="Check Box 1387">
              <controlPr defaultSize="0" autoFill="0" autoLine="0" autoPict="0">
                <anchor moveWithCells="1">
                  <from>
                    <xdr:col>7</xdr:col>
                    <xdr:colOff>180975</xdr:colOff>
                    <xdr:row>181</xdr:row>
                    <xdr:rowOff>142875</xdr:rowOff>
                  </from>
                  <to>
                    <xdr:col>8</xdr:col>
                    <xdr:colOff>66675</xdr:colOff>
                    <xdr:row>182</xdr:row>
                    <xdr:rowOff>0</xdr:rowOff>
                  </to>
                </anchor>
              </controlPr>
            </control>
          </mc:Choice>
        </mc:AlternateContent>
        <mc:AlternateContent xmlns:mc="http://schemas.openxmlformats.org/markup-compatibility/2006">
          <mc:Choice Requires="x14">
            <control shapeId="8556" r:id="rId339" name="Check Box 1388">
              <controlPr defaultSize="0" autoFill="0" autoLine="0" autoPict="0">
                <anchor moveWithCells="1">
                  <from>
                    <xdr:col>5</xdr:col>
                    <xdr:colOff>180975</xdr:colOff>
                    <xdr:row>181</xdr:row>
                    <xdr:rowOff>142875</xdr:rowOff>
                  </from>
                  <to>
                    <xdr:col>5</xdr:col>
                    <xdr:colOff>485775</xdr:colOff>
                    <xdr:row>182</xdr:row>
                    <xdr:rowOff>0</xdr:rowOff>
                  </to>
                </anchor>
              </controlPr>
            </control>
          </mc:Choice>
        </mc:AlternateContent>
        <mc:AlternateContent xmlns:mc="http://schemas.openxmlformats.org/markup-compatibility/2006">
          <mc:Choice Requires="x14">
            <control shapeId="8557" r:id="rId340" name="Check Box 1389">
              <controlPr defaultSize="0" autoFill="0" autoLine="0" autoPict="0">
                <anchor moveWithCells="1">
                  <from>
                    <xdr:col>6</xdr:col>
                    <xdr:colOff>180975</xdr:colOff>
                    <xdr:row>182</xdr:row>
                    <xdr:rowOff>142875</xdr:rowOff>
                  </from>
                  <to>
                    <xdr:col>7</xdr:col>
                    <xdr:colOff>66675</xdr:colOff>
                    <xdr:row>182</xdr:row>
                    <xdr:rowOff>523875</xdr:rowOff>
                  </to>
                </anchor>
              </controlPr>
            </control>
          </mc:Choice>
        </mc:AlternateContent>
        <mc:AlternateContent xmlns:mc="http://schemas.openxmlformats.org/markup-compatibility/2006">
          <mc:Choice Requires="x14">
            <control shapeId="8558" r:id="rId341" name="Check Box 1390">
              <controlPr defaultSize="0" autoFill="0" autoLine="0" autoPict="0">
                <anchor moveWithCells="1">
                  <from>
                    <xdr:col>7</xdr:col>
                    <xdr:colOff>180975</xdr:colOff>
                    <xdr:row>182</xdr:row>
                    <xdr:rowOff>142875</xdr:rowOff>
                  </from>
                  <to>
                    <xdr:col>8</xdr:col>
                    <xdr:colOff>66675</xdr:colOff>
                    <xdr:row>182</xdr:row>
                    <xdr:rowOff>523875</xdr:rowOff>
                  </to>
                </anchor>
              </controlPr>
            </control>
          </mc:Choice>
        </mc:AlternateContent>
        <mc:AlternateContent xmlns:mc="http://schemas.openxmlformats.org/markup-compatibility/2006">
          <mc:Choice Requires="x14">
            <control shapeId="8559" r:id="rId342" name="Check Box 1391">
              <controlPr defaultSize="0" autoFill="0" autoLine="0" autoPict="0">
                <anchor moveWithCells="1">
                  <from>
                    <xdr:col>5</xdr:col>
                    <xdr:colOff>180975</xdr:colOff>
                    <xdr:row>182</xdr:row>
                    <xdr:rowOff>142875</xdr:rowOff>
                  </from>
                  <to>
                    <xdr:col>5</xdr:col>
                    <xdr:colOff>485775</xdr:colOff>
                    <xdr:row>182</xdr:row>
                    <xdr:rowOff>523875</xdr:rowOff>
                  </to>
                </anchor>
              </controlPr>
            </control>
          </mc:Choice>
        </mc:AlternateContent>
        <mc:AlternateContent xmlns:mc="http://schemas.openxmlformats.org/markup-compatibility/2006">
          <mc:Choice Requires="x14">
            <control shapeId="8560" r:id="rId343" name="Check Box 1392">
              <controlPr defaultSize="0" autoFill="0" autoLine="0" autoPict="0">
                <anchor moveWithCells="1">
                  <from>
                    <xdr:col>6</xdr:col>
                    <xdr:colOff>180975</xdr:colOff>
                    <xdr:row>183</xdr:row>
                    <xdr:rowOff>142875</xdr:rowOff>
                  </from>
                  <to>
                    <xdr:col>7</xdr:col>
                    <xdr:colOff>66675</xdr:colOff>
                    <xdr:row>184</xdr:row>
                    <xdr:rowOff>0</xdr:rowOff>
                  </to>
                </anchor>
              </controlPr>
            </control>
          </mc:Choice>
        </mc:AlternateContent>
        <mc:AlternateContent xmlns:mc="http://schemas.openxmlformats.org/markup-compatibility/2006">
          <mc:Choice Requires="x14">
            <control shapeId="8561" r:id="rId344" name="Check Box 1393">
              <controlPr defaultSize="0" autoFill="0" autoLine="0" autoPict="0">
                <anchor moveWithCells="1">
                  <from>
                    <xdr:col>7</xdr:col>
                    <xdr:colOff>180975</xdr:colOff>
                    <xdr:row>183</xdr:row>
                    <xdr:rowOff>142875</xdr:rowOff>
                  </from>
                  <to>
                    <xdr:col>8</xdr:col>
                    <xdr:colOff>66675</xdr:colOff>
                    <xdr:row>184</xdr:row>
                    <xdr:rowOff>0</xdr:rowOff>
                  </to>
                </anchor>
              </controlPr>
            </control>
          </mc:Choice>
        </mc:AlternateContent>
        <mc:AlternateContent xmlns:mc="http://schemas.openxmlformats.org/markup-compatibility/2006">
          <mc:Choice Requires="x14">
            <control shapeId="8562" r:id="rId345" name="Check Box 1394">
              <controlPr defaultSize="0" autoFill="0" autoLine="0" autoPict="0">
                <anchor moveWithCells="1">
                  <from>
                    <xdr:col>5</xdr:col>
                    <xdr:colOff>180975</xdr:colOff>
                    <xdr:row>183</xdr:row>
                    <xdr:rowOff>142875</xdr:rowOff>
                  </from>
                  <to>
                    <xdr:col>5</xdr:col>
                    <xdr:colOff>485775</xdr:colOff>
                    <xdr:row>184</xdr:row>
                    <xdr:rowOff>0</xdr:rowOff>
                  </to>
                </anchor>
              </controlPr>
            </control>
          </mc:Choice>
        </mc:AlternateContent>
        <mc:AlternateContent xmlns:mc="http://schemas.openxmlformats.org/markup-compatibility/2006">
          <mc:Choice Requires="x14">
            <control shapeId="8563" r:id="rId346" name="Check Box 1395">
              <controlPr defaultSize="0" autoFill="0" autoLine="0" autoPict="0">
                <anchor moveWithCells="1">
                  <from>
                    <xdr:col>6</xdr:col>
                    <xdr:colOff>180975</xdr:colOff>
                    <xdr:row>184</xdr:row>
                    <xdr:rowOff>142875</xdr:rowOff>
                  </from>
                  <to>
                    <xdr:col>7</xdr:col>
                    <xdr:colOff>66675</xdr:colOff>
                    <xdr:row>185</xdr:row>
                    <xdr:rowOff>0</xdr:rowOff>
                  </to>
                </anchor>
              </controlPr>
            </control>
          </mc:Choice>
        </mc:AlternateContent>
        <mc:AlternateContent xmlns:mc="http://schemas.openxmlformats.org/markup-compatibility/2006">
          <mc:Choice Requires="x14">
            <control shapeId="8564" r:id="rId347" name="Check Box 1396">
              <controlPr defaultSize="0" autoFill="0" autoLine="0" autoPict="0">
                <anchor moveWithCells="1">
                  <from>
                    <xdr:col>7</xdr:col>
                    <xdr:colOff>180975</xdr:colOff>
                    <xdr:row>184</xdr:row>
                    <xdr:rowOff>142875</xdr:rowOff>
                  </from>
                  <to>
                    <xdr:col>8</xdr:col>
                    <xdr:colOff>66675</xdr:colOff>
                    <xdr:row>185</xdr:row>
                    <xdr:rowOff>0</xdr:rowOff>
                  </to>
                </anchor>
              </controlPr>
            </control>
          </mc:Choice>
        </mc:AlternateContent>
        <mc:AlternateContent xmlns:mc="http://schemas.openxmlformats.org/markup-compatibility/2006">
          <mc:Choice Requires="x14">
            <control shapeId="8565" r:id="rId348" name="Check Box 1397">
              <controlPr defaultSize="0" autoFill="0" autoLine="0" autoPict="0">
                <anchor moveWithCells="1">
                  <from>
                    <xdr:col>5</xdr:col>
                    <xdr:colOff>180975</xdr:colOff>
                    <xdr:row>184</xdr:row>
                    <xdr:rowOff>142875</xdr:rowOff>
                  </from>
                  <to>
                    <xdr:col>5</xdr:col>
                    <xdr:colOff>485775</xdr:colOff>
                    <xdr:row>185</xdr:row>
                    <xdr:rowOff>0</xdr:rowOff>
                  </to>
                </anchor>
              </controlPr>
            </control>
          </mc:Choice>
        </mc:AlternateContent>
        <mc:AlternateContent xmlns:mc="http://schemas.openxmlformats.org/markup-compatibility/2006">
          <mc:Choice Requires="x14">
            <control shapeId="8566" r:id="rId349" name="Check Box 1398">
              <controlPr defaultSize="0" autoFill="0" autoLine="0" autoPict="0">
                <anchor moveWithCells="1">
                  <from>
                    <xdr:col>6</xdr:col>
                    <xdr:colOff>180975</xdr:colOff>
                    <xdr:row>185</xdr:row>
                    <xdr:rowOff>142875</xdr:rowOff>
                  </from>
                  <to>
                    <xdr:col>7</xdr:col>
                    <xdr:colOff>66675</xdr:colOff>
                    <xdr:row>186</xdr:row>
                    <xdr:rowOff>0</xdr:rowOff>
                  </to>
                </anchor>
              </controlPr>
            </control>
          </mc:Choice>
        </mc:AlternateContent>
        <mc:AlternateContent xmlns:mc="http://schemas.openxmlformats.org/markup-compatibility/2006">
          <mc:Choice Requires="x14">
            <control shapeId="8567" r:id="rId350" name="Check Box 1399">
              <controlPr defaultSize="0" autoFill="0" autoLine="0" autoPict="0">
                <anchor moveWithCells="1">
                  <from>
                    <xdr:col>7</xdr:col>
                    <xdr:colOff>180975</xdr:colOff>
                    <xdr:row>185</xdr:row>
                    <xdr:rowOff>142875</xdr:rowOff>
                  </from>
                  <to>
                    <xdr:col>8</xdr:col>
                    <xdr:colOff>66675</xdr:colOff>
                    <xdr:row>186</xdr:row>
                    <xdr:rowOff>0</xdr:rowOff>
                  </to>
                </anchor>
              </controlPr>
            </control>
          </mc:Choice>
        </mc:AlternateContent>
        <mc:AlternateContent xmlns:mc="http://schemas.openxmlformats.org/markup-compatibility/2006">
          <mc:Choice Requires="x14">
            <control shapeId="8568" r:id="rId351" name="Check Box 1400">
              <controlPr defaultSize="0" autoFill="0" autoLine="0" autoPict="0">
                <anchor moveWithCells="1">
                  <from>
                    <xdr:col>5</xdr:col>
                    <xdr:colOff>180975</xdr:colOff>
                    <xdr:row>185</xdr:row>
                    <xdr:rowOff>142875</xdr:rowOff>
                  </from>
                  <to>
                    <xdr:col>5</xdr:col>
                    <xdr:colOff>485775</xdr:colOff>
                    <xdr:row>186</xdr:row>
                    <xdr:rowOff>0</xdr:rowOff>
                  </to>
                </anchor>
              </controlPr>
            </control>
          </mc:Choice>
        </mc:AlternateContent>
        <mc:AlternateContent xmlns:mc="http://schemas.openxmlformats.org/markup-compatibility/2006">
          <mc:Choice Requires="x14">
            <control shapeId="8569" r:id="rId352" name="Check Box 1401">
              <controlPr defaultSize="0" autoFill="0" autoLine="0" autoPict="0">
                <anchor moveWithCells="1">
                  <from>
                    <xdr:col>6</xdr:col>
                    <xdr:colOff>180975</xdr:colOff>
                    <xdr:row>186</xdr:row>
                    <xdr:rowOff>142875</xdr:rowOff>
                  </from>
                  <to>
                    <xdr:col>7</xdr:col>
                    <xdr:colOff>66675</xdr:colOff>
                    <xdr:row>187</xdr:row>
                    <xdr:rowOff>76200</xdr:rowOff>
                  </to>
                </anchor>
              </controlPr>
            </control>
          </mc:Choice>
        </mc:AlternateContent>
        <mc:AlternateContent xmlns:mc="http://schemas.openxmlformats.org/markup-compatibility/2006">
          <mc:Choice Requires="x14">
            <control shapeId="8570" r:id="rId353" name="Check Box 1402">
              <controlPr defaultSize="0" autoFill="0" autoLine="0" autoPict="0">
                <anchor moveWithCells="1">
                  <from>
                    <xdr:col>7</xdr:col>
                    <xdr:colOff>180975</xdr:colOff>
                    <xdr:row>186</xdr:row>
                    <xdr:rowOff>142875</xdr:rowOff>
                  </from>
                  <to>
                    <xdr:col>8</xdr:col>
                    <xdr:colOff>66675</xdr:colOff>
                    <xdr:row>187</xdr:row>
                    <xdr:rowOff>76200</xdr:rowOff>
                  </to>
                </anchor>
              </controlPr>
            </control>
          </mc:Choice>
        </mc:AlternateContent>
        <mc:AlternateContent xmlns:mc="http://schemas.openxmlformats.org/markup-compatibility/2006">
          <mc:Choice Requires="x14">
            <control shapeId="8571" r:id="rId354" name="Check Box 1403">
              <controlPr defaultSize="0" autoFill="0" autoLine="0" autoPict="0">
                <anchor moveWithCells="1">
                  <from>
                    <xdr:col>5</xdr:col>
                    <xdr:colOff>180975</xdr:colOff>
                    <xdr:row>186</xdr:row>
                    <xdr:rowOff>142875</xdr:rowOff>
                  </from>
                  <to>
                    <xdr:col>5</xdr:col>
                    <xdr:colOff>485775</xdr:colOff>
                    <xdr:row>187</xdr:row>
                    <xdr:rowOff>76200</xdr:rowOff>
                  </to>
                </anchor>
              </controlPr>
            </control>
          </mc:Choice>
        </mc:AlternateContent>
        <mc:AlternateContent xmlns:mc="http://schemas.openxmlformats.org/markup-compatibility/2006">
          <mc:Choice Requires="x14">
            <control shapeId="8572" r:id="rId355" name="Check Box 1404">
              <controlPr defaultSize="0" autoFill="0" autoLine="0" autoPict="0">
                <anchor moveWithCells="1">
                  <from>
                    <xdr:col>6</xdr:col>
                    <xdr:colOff>180975</xdr:colOff>
                    <xdr:row>187</xdr:row>
                    <xdr:rowOff>142875</xdr:rowOff>
                  </from>
                  <to>
                    <xdr:col>7</xdr:col>
                    <xdr:colOff>66675</xdr:colOff>
                    <xdr:row>188</xdr:row>
                    <xdr:rowOff>38100</xdr:rowOff>
                  </to>
                </anchor>
              </controlPr>
            </control>
          </mc:Choice>
        </mc:AlternateContent>
        <mc:AlternateContent xmlns:mc="http://schemas.openxmlformats.org/markup-compatibility/2006">
          <mc:Choice Requires="x14">
            <control shapeId="8573" r:id="rId356" name="Check Box 1405">
              <controlPr defaultSize="0" autoFill="0" autoLine="0" autoPict="0">
                <anchor moveWithCells="1">
                  <from>
                    <xdr:col>7</xdr:col>
                    <xdr:colOff>180975</xdr:colOff>
                    <xdr:row>187</xdr:row>
                    <xdr:rowOff>142875</xdr:rowOff>
                  </from>
                  <to>
                    <xdr:col>8</xdr:col>
                    <xdr:colOff>66675</xdr:colOff>
                    <xdr:row>188</xdr:row>
                    <xdr:rowOff>38100</xdr:rowOff>
                  </to>
                </anchor>
              </controlPr>
            </control>
          </mc:Choice>
        </mc:AlternateContent>
        <mc:AlternateContent xmlns:mc="http://schemas.openxmlformats.org/markup-compatibility/2006">
          <mc:Choice Requires="x14">
            <control shapeId="8574" r:id="rId357" name="Check Box 1406">
              <controlPr defaultSize="0" autoFill="0" autoLine="0" autoPict="0">
                <anchor moveWithCells="1">
                  <from>
                    <xdr:col>5</xdr:col>
                    <xdr:colOff>180975</xdr:colOff>
                    <xdr:row>187</xdr:row>
                    <xdr:rowOff>142875</xdr:rowOff>
                  </from>
                  <to>
                    <xdr:col>5</xdr:col>
                    <xdr:colOff>485775</xdr:colOff>
                    <xdr:row>188</xdr:row>
                    <xdr:rowOff>38100</xdr:rowOff>
                  </to>
                </anchor>
              </controlPr>
            </control>
          </mc:Choice>
        </mc:AlternateContent>
        <mc:AlternateContent xmlns:mc="http://schemas.openxmlformats.org/markup-compatibility/2006">
          <mc:Choice Requires="x14">
            <control shapeId="8575" r:id="rId358" name="Check Box 1407">
              <controlPr defaultSize="0" autoFill="0" autoLine="0" autoPict="0">
                <anchor moveWithCells="1">
                  <from>
                    <xdr:col>6</xdr:col>
                    <xdr:colOff>180975</xdr:colOff>
                    <xdr:row>188</xdr:row>
                    <xdr:rowOff>142875</xdr:rowOff>
                  </from>
                  <to>
                    <xdr:col>7</xdr:col>
                    <xdr:colOff>66675</xdr:colOff>
                    <xdr:row>189</xdr:row>
                    <xdr:rowOff>66675</xdr:rowOff>
                  </to>
                </anchor>
              </controlPr>
            </control>
          </mc:Choice>
        </mc:AlternateContent>
        <mc:AlternateContent xmlns:mc="http://schemas.openxmlformats.org/markup-compatibility/2006">
          <mc:Choice Requires="x14">
            <control shapeId="8576" r:id="rId359" name="Check Box 1408">
              <controlPr defaultSize="0" autoFill="0" autoLine="0" autoPict="0">
                <anchor moveWithCells="1">
                  <from>
                    <xdr:col>7</xdr:col>
                    <xdr:colOff>180975</xdr:colOff>
                    <xdr:row>188</xdr:row>
                    <xdr:rowOff>142875</xdr:rowOff>
                  </from>
                  <to>
                    <xdr:col>8</xdr:col>
                    <xdr:colOff>66675</xdr:colOff>
                    <xdr:row>189</xdr:row>
                    <xdr:rowOff>66675</xdr:rowOff>
                  </to>
                </anchor>
              </controlPr>
            </control>
          </mc:Choice>
        </mc:AlternateContent>
        <mc:AlternateContent xmlns:mc="http://schemas.openxmlformats.org/markup-compatibility/2006">
          <mc:Choice Requires="x14">
            <control shapeId="8577" r:id="rId360" name="Check Box 1409">
              <controlPr defaultSize="0" autoFill="0" autoLine="0" autoPict="0">
                <anchor moveWithCells="1">
                  <from>
                    <xdr:col>5</xdr:col>
                    <xdr:colOff>180975</xdr:colOff>
                    <xdr:row>188</xdr:row>
                    <xdr:rowOff>142875</xdr:rowOff>
                  </from>
                  <to>
                    <xdr:col>5</xdr:col>
                    <xdr:colOff>485775</xdr:colOff>
                    <xdr:row>189</xdr:row>
                    <xdr:rowOff>66675</xdr:rowOff>
                  </to>
                </anchor>
              </controlPr>
            </control>
          </mc:Choice>
        </mc:AlternateContent>
        <mc:AlternateContent xmlns:mc="http://schemas.openxmlformats.org/markup-compatibility/2006">
          <mc:Choice Requires="x14">
            <control shapeId="8578" r:id="rId361" name="Check Box 1410">
              <controlPr defaultSize="0" autoFill="0" autoLine="0" autoPict="0">
                <anchor moveWithCells="1">
                  <from>
                    <xdr:col>6</xdr:col>
                    <xdr:colOff>180975</xdr:colOff>
                    <xdr:row>189</xdr:row>
                    <xdr:rowOff>142875</xdr:rowOff>
                  </from>
                  <to>
                    <xdr:col>7</xdr:col>
                    <xdr:colOff>66675</xdr:colOff>
                    <xdr:row>190</xdr:row>
                    <xdr:rowOff>0</xdr:rowOff>
                  </to>
                </anchor>
              </controlPr>
            </control>
          </mc:Choice>
        </mc:AlternateContent>
        <mc:AlternateContent xmlns:mc="http://schemas.openxmlformats.org/markup-compatibility/2006">
          <mc:Choice Requires="x14">
            <control shapeId="8579" r:id="rId362" name="Check Box 1411">
              <controlPr defaultSize="0" autoFill="0" autoLine="0" autoPict="0">
                <anchor moveWithCells="1">
                  <from>
                    <xdr:col>7</xdr:col>
                    <xdr:colOff>180975</xdr:colOff>
                    <xdr:row>189</xdr:row>
                    <xdr:rowOff>142875</xdr:rowOff>
                  </from>
                  <to>
                    <xdr:col>8</xdr:col>
                    <xdr:colOff>66675</xdr:colOff>
                    <xdr:row>190</xdr:row>
                    <xdr:rowOff>0</xdr:rowOff>
                  </to>
                </anchor>
              </controlPr>
            </control>
          </mc:Choice>
        </mc:AlternateContent>
        <mc:AlternateContent xmlns:mc="http://schemas.openxmlformats.org/markup-compatibility/2006">
          <mc:Choice Requires="x14">
            <control shapeId="8580" r:id="rId363" name="Check Box 1412">
              <controlPr defaultSize="0" autoFill="0" autoLine="0" autoPict="0">
                <anchor moveWithCells="1">
                  <from>
                    <xdr:col>5</xdr:col>
                    <xdr:colOff>180975</xdr:colOff>
                    <xdr:row>189</xdr:row>
                    <xdr:rowOff>142875</xdr:rowOff>
                  </from>
                  <to>
                    <xdr:col>5</xdr:col>
                    <xdr:colOff>485775</xdr:colOff>
                    <xdr:row>190</xdr:row>
                    <xdr:rowOff>0</xdr:rowOff>
                  </to>
                </anchor>
              </controlPr>
            </control>
          </mc:Choice>
        </mc:AlternateContent>
        <mc:AlternateContent xmlns:mc="http://schemas.openxmlformats.org/markup-compatibility/2006">
          <mc:Choice Requires="x14">
            <control shapeId="8581" r:id="rId364" name="Check Box 1413">
              <controlPr defaultSize="0" autoFill="0" autoLine="0" autoPict="0">
                <anchor moveWithCells="1">
                  <from>
                    <xdr:col>6</xdr:col>
                    <xdr:colOff>180975</xdr:colOff>
                    <xdr:row>190</xdr:row>
                    <xdr:rowOff>142875</xdr:rowOff>
                  </from>
                  <to>
                    <xdr:col>7</xdr:col>
                    <xdr:colOff>66675</xdr:colOff>
                    <xdr:row>190</xdr:row>
                    <xdr:rowOff>523875</xdr:rowOff>
                  </to>
                </anchor>
              </controlPr>
            </control>
          </mc:Choice>
        </mc:AlternateContent>
        <mc:AlternateContent xmlns:mc="http://schemas.openxmlformats.org/markup-compatibility/2006">
          <mc:Choice Requires="x14">
            <control shapeId="8582" r:id="rId365" name="Check Box 1414">
              <controlPr defaultSize="0" autoFill="0" autoLine="0" autoPict="0">
                <anchor moveWithCells="1">
                  <from>
                    <xdr:col>7</xdr:col>
                    <xdr:colOff>180975</xdr:colOff>
                    <xdr:row>190</xdr:row>
                    <xdr:rowOff>142875</xdr:rowOff>
                  </from>
                  <to>
                    <xdr:col>8</xdr:col>
                    <xdr:colOff>66675</xdr:colOff>
                    <xdr:row>190</xdr:row>
                    <xdr:rowOff>523875</xdr:rowOff>
                  </to>
                </anchor>
              </controlPr>
            </control>
          </mc:Choice>
        </mc:AlternateContent>
        <mc:AlternateContent xmlns:mc="http://schemas.openxmlformats.org/markup-compatibility/2006">
          <mc:Choice Requires="x14">
            <control shapeId="8583" r:id="rId366" name="Check Box 1415">
              <controlPr defaultSize="0" autoFill="0" autoLine="0" autoPict="0">
                <anchor moveWithCells="1">
                  <from>
                    <xdr:col>5</xdr:col>
                    <xdr:colOff>180975</xdr:colOff>
                    <xdr:row>190</xdr:row>
                    <xdr:rowOff>142875</xdr:rowOff>
                  </from>
                  <to>
                    <xdr:col>5</xdr:col>
                    <xdr:colOff>485775</xdr:colOff>
                    <xdr:row>190</xdr:row>
                    <xdr:rowOff>523875</xdr:rowOff>
                  </to>
                </anchor>
              </controlPr>
            </control>
          </mc:Choice>
        </mc:AlternateContent>
        <mc:AlternateContent xmlns:mc="http://schemas.openxmlformats.org/markup-compatibility/2006">
          <mc:Choice Requires="x14">
            <control shapeId="8584" r:id="rId367" name="Check Box 1416">
              <controlPr defaultSize="0" autoFill="0" autoLine="0" autoPict="0">
                <anchor moveWithCells="1">
                  <from>
                    <xdr:col>6</xdr:col>
                    <xdr:colOff>180975</xdr:colOff>
                    <xdr:row>191</xdr:row>
                    <xdr:rowOff>142875</xdr:rowOff>
                  </from>
                  <to>
                    <xdr:col>7</xdr:col>
                    <xdr:colOff>66675</xdr:colOff>
                    <xdr:row>192</xdr:row>
                    <xdr:rowOff>66675</xdr:rowOff>
                  </to>
                </anchor>
              </controlPr>
            </control>
          </mc:Choice>
        </mc:AlternateContent>
        <mc:AlternateContent xmlns:mc="http://schemas.openxmlformats.org/markup-compatibility/2006">
          <mc:Choice Requires="x14">
            <control shapeId="8585" r:id="rId368" name="Check Box 1417">
              <controlPr defaultSize="0" autoFill="0" autoLine="0" autoPict="0">
                <anchor moveWithCells="1">
                  <from>
                    <xdr:col>7</xdr:col>
                    <xdr:colOff>180975</xdr:colOff>
                    <xdr:row>191</xdr:row>
                    <xdr:rowOff>142875</xdr:rowOff>
                  </from>
                  <to>
                    <xdr:col>8</xdr:col>
                    <xdr:colOff>66675</xdr:colOff>
                    <xdr:row>192</xdr:row>
                    <xdr:rowOff>66675</xdr:rowOff>
                  </to>
                </anchor>
              </controlPr>
            </control>
          </mc:Choice>
        </mc:AlternateContent>
        <mc:AlternateContent xmlns:mc="http://schemas.openxmlformats.org/markup-compatibility/2006">
          <mc:Choice Requires="x14">
            <control shapeId="8586" r:id="rId369" name="Check Box 1418">
              <controlPr defaultSize="0" autoFill="0" autoLine="0" autoPict="0">
                <anchor moveWithCells="1">
                  <from>
                    <xdr:col>5</xdr:col>
                    <xdr:colOff>180975</xdr:colOff>
                    <xdr:row>191</xdr:row>
                    <xdr:rowOff>142875</xdr:rowOff>
                  </from>
                  <to>
                    <xdr:col>5</xdr:col>
                    <xdr:colOff>485775</xdr:colOff>
                    <xdr:row>192</xdr:row>
                    <xdr:rowOff>66675</xdr:rowOff>
                  </to>
                </anchor>
              </controlPr>
            </control>
          </mc:Choice>
        </mc:AlternateContent>
        <mc:AlternateContent xmlns:mc="http://schemas.openxmlformats.org/markup-compatibility/2006">
          <mc:Choice Requires="x14">
            <control shapeId="8587" r:id="rId370" name="Check Box 1419">
              <controlPr defaultSize="0" autoFill="0" autoLine="0" autoPict="0">
                <anchor moveWithCells="1">
                  <from>
                    <xdr:col>6</xdr:col>
                    <xdr:colOff>180975</xdr:colOff>
                    <xdr:row>192</xdr:row>
                    <xdr:rowOff>142875</xdr:rowOff>
                  </from>
                  <to>
                    <xdr:col>7</xdr:col>
                    <xdr:colOff>66675</xdr:colOff>
                    <xdr:row>193</xdr:row>
                    <xdr:rowOff>0</xdr:rowOff>
                  </to>
                </anchor>
              </controlPr>
            </control>
          </mc:Choice>
        </mc:AlternateContent>
        <mc:AlternateContent xmlns:mc="http://schemas.openxmlformats.org/markup-compatibility/2006">
          <mc:Choice Requires="x14">
            <control shapeId="8588" r:id="rId371" name="Check Box 1420">
              <controlPr defaultSize="0" autoFill="0" autoLine="0" autoPict="0">
                <anchor moveWithCells="1">
                  <from>
                    <xdr:col>7</xdr:col>
                    <xdr:colOff>180975</xdr:colOff>
                    <xdr:row>192</xdr:row>
                    <xdr:rowOff>142875</xdr:rowOff>
                  </from>
                  <to>
                    <xdr:col>8</xdr:col>
                    <xdr:colOff>66675</xdr:colOff>
                    <xdr:row>193</xdr:row>
                    <xdr:rowOff>0</xdr:rowOff>
                  </to>
                </anchor>
              </controlPr>
            </control>
          </mc:Choice>
        </mc:AlternateContent>
        <mc:AlternateContent xmlns:mc="http://schemas.openxmlformats.org/markup-compatibility/2006">
          <mc:Choice Requires="x14">
            <control shapeId="8589" r:id="rId372" name="Check Box 1421">
              <controlPr defaultSize="0" autoFill="0" autoLine="0" autoPict="0">
                <anchor moveWithCells="1">
                  <from>
                    <xdr:col>5</xdr:col>
                    <xdr:colOff>180975</xdr:colOff>
                    <xdr:row>192</xdr:row>
                    <xdr:rowOff>142875</xdr:rowOff>
                  </from>
                  <to>
                    <xdr:col>5</xdr:col>
                    <xdr:colOff>485775</xdr:colOff>
                    <xdr:row>193</xdr:row>
                    <xdr:rowOff>0</xdr:rowOff>
                  </to>
                </anchor>
              </controlPr>
            </control>
          </mc:Choice>
        </mc:AlternateContent>
        <mc:AlternateContent xmlns:mc="http://schemas.openxmlformats.org/markup-compatibility/2006">
          <mc:Choice Requires="x14">
            <control shapeId="8590" r:id="rId373" name="Check Box 1422">
              <controlPr defaultSize="0" autoFill="0" autoLine="0" autoPict="0">
                <anchor moveWithCells="1">
                  <from>
                    <xdr:col>6</xdr:col>
                    <xdr:colOff>180975</xdr:colOff>
                    <xdr:row>208</xdr:row>
                    <xdr:rowOff>190500</xdr:rowOff>
                  </from>
                  <to>
                    <xdr:col>7</xdr:col>
                    <xdr:colOff>66675</xdr:colOff>
                    <xdr:row>209</xdr:row>
                    <xdr:rowOff>0</xdr:rowOff>
                  </to>
                </anchor>
              </controlPr>
            </control>
          </mc:Choice>
        </mc:AlternateContent>
        <mc:AlternateContent xmlns:mc="http://schemas.openxmlformats.org/markup-compatibility/2006">
          <mc:Choice Requires="x14">
            <control shapeId="8591" r:id="rId374" name="Check Box 1423">
              <controlPr defaultSize="0" autoFill="0" autoLine="0" autoPict="0">
                <anchor moveWithCells="1">
                  <from>
                    <xdr:col>7</xdr:col>
                    <xdr:colOff>180975</xdr:colOff>
                    <xdr:row>208</xdr:row>
                    <xdr:rowOff>190500</xdr:rowOff>
                  </from>
                  <to>
                    <xdr:col>8</xdr:col>
                    <xdr:colOff>66675</xdr:colOff>
                    <xdr:row>209</xdr:row>
                    <xdr:rowOff>0</xdr:rowOff>
                  </to>
                </anchor>
              </controlPr>
            </control>
          </mc:Choice>
        </mc:AlternateContent>
        <mc:AlternateContent xmlns:mc="http://schemas.openxmlformats.org/markup-compatibility/2006">
          <mc:Choice Requires="x14">
            <control shapeId="8592" r:id="rId375" name="Check Box 1424">
              <controlPr defaultSize="0" autoFill="0" autoLine="0" autoPict="0">
                <anchor moveWithCells="1">
                  <from>
                    <xdr:col>5</xdr:col>
                    <xdr:colOff>180975</xdr:colOff>
                    <xdr:row>208</xdr:row>
                    <xdr:rowOff>190500</xdr:rowOff>
                  </from>
                  <to>
                    <xdr:col>5</xdr:col>
                    <xdr:colOff>485775</xdr:colOff>
                    <xdr:row>209</xdr:row>
                    <xdr:rowOff>0</xdr:rowOff>
                  </to>
                </anchor>
              </controlPr>
            </control>
          </mc:Choice>
        </mc:AlternateContent>
        <mc:AlternateContent xmlns:mc="http://schemas.openxmlformats.org/markup-compatibility/2006">
          <mc:Choice Requires="x14">
            <control shapeId="8593" r:id="rId376" name="Check Box 1425">
              <controlPr defaultSize="0" autoFill="0" autoLine="0" autoPict="0">
                <anchor moveWithCells="1">
                  <from>
                    <xdr:col>6</xdr:col>
                    <xdr:colOff>180975</xdr:colOff>
                    <xdr:row>216</xdr:row>
                    <xdr:rowOff>142875</xdr:rowOff>
                  </from>
                  <to>
                    <xdr:col>7</xdr:col>
                    <xdr:colOff>66675</xdr:colOff>
                    <xdr:row>217</xdr:row>
                    <xdr:rowOff>66675</xdr:rowOff>
                  </to>
                </anchor>
              </controlPr>
            </control>
          </mc:Choice>
        </mc:AlternateContent>
        <mc:AlternateContent xmlns:mc="http://schemas.openxmlformats.org/markup-compatibility/2006">
          <mc:Choice Requires="x14">
            <control shapeId="8594" r:id="rId377" name="Check Box 1426">
              <controlPr defaultSize="0" autoFill="0" autoLine="0" autoPict="0">
                <anchor moveWithCells="1">
                  <from>
                    <xdr:col>7</xdr:col>
                    <xdr:colOff>180975</xdr:colOff>
                    <xdr:row>216</xdr:row>
                    <xdr:rowOff>142875</xdr:rowOff>
                  </from>
                  <to>
                    <xdr:col>8</xdr:col>
                    <xdr:colOff>66675</xdr:colOff>
                    <xdr:row>217</xdr:row>
                    <xdr:rowOff>66675</xdr:rowOff>
                  </to>
                </anchor>
              </controlPr>
            </control>
          </mc:Choice>
        </mc:AlternateContent>
        <mc:AlternateContent xmlns:mc="http://schemas.openxmlformats.org/markup-compatibility/2006">
          <mc:Choice Requires="x14">
            <control shapeId="8595" r:id="rId378" name="Check Box 1427">
              <controlPr defaultSize="0" autoFill="0" autoLine="0" autoPict="0">
                <anchor moveWithCells="1">
                  <from>
                    <xdr:col>5</xdr:col>
                    <xdr:colOff>180975</xdr:colOff>
                    <xdr:row>216</xdr:row>
                    <xdr:rowOff>142875</xdr:rowOff>
                  </from>
                  <to>
                    <xdr:col>5</xdr:col>
                    <xdr:colOff>485775</xdr:colOff>
                    <xdr:row>217</xdr:row>
                    <xdr:rowOff>66675</xdr:rowOff>
                  </to>
                </anchor>
              </controlPr>
            </control>
          </mc:Choice>
        </mc:AlternateContent>
        <mc:AlternateContent xmlns:mc="http://schemas.openxmlformats.org/markup-compatibility/2006">
          <mc:Choice Requires="x14">
            <control shapeId="8596" r:id="rId379" name="Check Box 1428">
              <controlPr defaultSize="0" autoFill="0" autoLine="0" autoPict="0">
                <anchor moveWithCells="1">
                  <from>
                    <xdr:col>6</xdr:col>
                    <xdr:colOff>180975</xdr:colOff>
                    <xdr:row>218</xdr:row>
                    <xdr:rowOff>142875</xdr:rowOff>
                  </from>
                  <to>
                    <xdr:col>7</xdr:col>
                    <xdr:colOff>66675</xdr:colOff>
                    <xdr:row>219</xdr:row>
                    <xdr:rowOff>28575</xdr:rowOff>
                  </to>
                </anchor>
              </controlPr>
            </control>
          </mc:Choice>
        </mc:AlternateContent>
        <mc:AlternateContent xmlns:mc="http://schemas.openxmlformats.org/markup-compatibility/2006">
          <mc:Choice Requires="x14">
            <control shapeId="8598" r:id="rId380" name="Check Box 1430">
              <controlPr defaultSize="0" autoFill="0" autoLine="0" autoPict="0">
                <anchor moveWithCells="1">
                  <from>
                    <xdr:col>5</xdr:col>
                    <xdr:colOff>180975</xdr:colOff>
                    <xdr:row>218</xdr:row>
                    <xdr:rowOff>142875</xdr:rowOff>
                  </from>
                  <to>
                    <xdr:col>5</xdr:col>
                    <xdr:colOff>485775</xdr:colOff>
                    <xdr:row>219</xdr:row>
                    <xdr:rowOff>28575</xdr:rowOff>
                  </to>
                </anchor>
              </controlPr>
            </control>
          </mc:Choice>
        </mc:AlternateContent>
        <mc:AlternateContent xmlns:mc="http://schemas.openxmlformats.org/markup-compatibility/2006">
          <mc:Choice Requires="x14">
            <control shapeId="8599" r:id="rId381" name="Check Box 1431">
              <controlPr defaultSize="0" autoFill="0" autoLine="0" autoPict="0">
                <anchor moveWithCells="1">
                  <from>
                    <xdr:col>6</xdr:col>
                    <xdr:colOff>180975</xdr:colOff>
                    <xdr:row>219</xdr:row>
                    <xdr:rowOff>142875</xdr:rowOff>
                  </from>
                  <to>
                    <xdr:col>7</xdr:col>
                    <xdr:colOff>66675</xdr:colOff>
                    <xdr:row>220</xdr:row>
                    <xdr:rowOff>0</xdr:rowOff>
                  </to>
                </anchor>
              </controlPr>
            </control>
          </mc:Choice>
        </mc:AlternateContent>
        <mc:AlternateContent xmlns:mc="http://schemas.openxmlformats.org/markup-compatibility/2006">
          <mc:Choice Requires="x14">
            <control shapeId="8601" r:id="rId382" name="Check Box 1433">
              <controlPr defaultSize="0" autoFill="0" autoLine="0" autoPict="0">
                <anchor moveWithCells="1">
                  <from>
                    <xdr:col>5</xdr:col>
                    <xdr:colOff>180975</xdr:colOff>
                    <xdr:row>219</xdr:row>
                    <xdr:rowOff>142875</xdr:rowOff>
                  </from>
                  <to>
                    <xdr:col>5</xdr:col>
                    <xdr:colOff>485775</xdr:colOff>
                    <xdr:row>220</xdr:row>
                    <xdr:rowOff>0</xdr:rowOff>
                  </to>
                </anchor>
              </controlPr>
            </control>
          </mc:Choice>
        </mc:AlternateContent>
        <mc:AlternateContent xmlns:mc="http://schemas.openxmlformats.org/markup-compatibility/2006">
          <mc:Choice Requires="x14">
            <control shapeId="8602" r:id="rId383" name="Check Box 1434">
              <controlPr defaultSize="0" autoFill="0" autoLine="0" autoPict="0">
                <anchor moveWithCells="1">
                  <from>
                    <xdr:col>6</xdr:col>
                    <xdr:colOff>180975</xdr:colOff>
                    <xdr:row>221</xdr:row>
                    <xdr:rowOff>142875</xdr:rowOff>
                  </from>
                  <to>
                    <xdr:col>7</xdr:col>
                    <xdr:colOff>66675</xdr:colOff>
                    <xdr:row>222</xdr:row>
                    <xdr:rowOff>38100</xdr:rowOff>
                  </to>
                </anchor>
              </controlPr>
            </control>
          </mc:Choice>
        </mc:AlternateContent>
        <mc:AlternateContent xmlns:mc="http://schemas.openxmlformats.org/markup-compatibility/2006">
          <mc:Choice Requires="x14">
            <control shapeId="8603" r:id="rId384" name="Check Box 1435">
              <controlPr defaultSize="0" autoFill="0" autoLine="0" autoPict="0">
                <anchor moveWithCells="1">
                  <from>
                    <xdr:col>7</xdr:col>
                    <xdr:colOff>180975</xdr:colOff>
                    <xdr:row>221</xdr:row>
                    <xdr:rowOff>142875</xdr:rowOff>
                  </from>
                  <to>
                    <xdr:col>8</xdr:col>
                    <xdr:colOff>66675</xdr:colOff>
                    <xdr:row>222</xdr:row>
                    <xdr:rowOff>38100</xdr:rowOff>
                  </to>
                </anchor>
              </controlPr>
            </control>
          </mc:Choice>
        </mc:AlternateContent>
        <mc:AlternateContent xmlns:mc="http://schemas.openxmlformats.org/markup-compatibility/2006">
          <mc:Choice Requires="x14">
            <control shapeId="8604" r:id="rId385" name="Check Box 1436">
              <controlPr defaultSize="0" autoFill="0" autoLine="0" autoPict="0">
                <anchor moveWithCells="1">
                  <from>
                    <xdr:col>5</xdr:col>
                    <xdr:colOff>180975</xdr:colOff>
                    <xdr:row>221</xdr:row>
                    <xdr:rowOff>142875</xdr:rowOff>
                  </from>
                  <to>
                    <xdr:col>5</xdr:col>
                    <xdr:colOff>485775</xdr:colOff>
                    <xdr:row>222</xdr:row>
                    <xdr:rowOff>38100</xdr:rowOff>
                  </to>
                </anchor>
              </controlPr>
            </control>
          </mc:Choice>
        </mc:AlternateContent>
        <mc:AlternateContent xmlns:mc="http://schemas.openxmlformats.org/markup-compatibility/2006">
          <mc:Choice Requires="x14">
            <control shapeId="8605" r:id="rId386" name="Check Box 1437">
              <controlPr defaultSize="0" autoFill="0" autoLine="0" autoPict="0">
                <anchor moveWithCells="1">
                  <from>
                    <xdr:col>6</xdr:col>
                    <xdr:colOff>180975</xdr:colOff>
                    <xdr:row>222</xdr:row>
                    <xdr:rowOff>142875</xdr:rowOff>
                  </from>
                  <to>
                    <xdr:col>7</xdr:col>
                    <xdr:colOff>66675</xdr:colOff>
                    <xdr:row>223</xdr:row>
                    <xdr:rowOff>0</xdr:rowOff>
                  </to>
                </anchor>
              </controlPr>
            </control>
          </mc:Choice>
        </mc:AlternateContent>
        <mc:AlternateContent xmlns:mc="http://schemas.openxmlformats.org/markup-compatibility/2006">
          <mc:Choice Requires="x14">
            <control shapeId="8606" r:id="rId387" name="Check Box 1438">
              <controlPr defaultSize="0" autoFill="0" autoLine="0" autoPict="0">
                <anchor moveWithCells="1">
                  <from>
                    <xdr:col>7</xdr:col>
                    <xdr:colOff>180975</xdr:colOff>
                    <xdr:row>222</xdr:row>
                    <xdr:rowOff>142875</xdr:rowOff>
                  </from>
                  <to>
                    <xdr:col>8</xdr:col>
                    <xdr:colOff>66675</xdr:colOff>
                    <xdr:row>223</xdr:row>
                    <xdr:rowOff>0</xdr:rowOff>
                  </to>
                </anchor>
              </controlPr>
            </control>
          </mc:Choice>
        </mc:AlternateContent>
        <mc:AlternateContent xmlns:mc="http://schemas.openxmlformats.org/markup-compatibility/2006">
          <mc:Choice Requires="x14">
            <control shapeId="8607" r:id="rId388" name="Check Box 1439">
              <controlPr defaultSize="0" autoFill="0" autoLine="0" autoPict="0">
                <anchor moveWithCells="1">
                  <from>
                    <xdr:col>5</xdr:col>
                    <xdr:colOff>180975</xdr:colOff>
                    <xdr:row>222</xdr:row>
                    <xdr:rowOff>142875</xdr:rowOff>
                  </from>
                  <to>
                    <xdr:col>5</xdr:col>
                    <xdr:colOff>485775</xdr:colOff>
                    <xdr:row>223</xdr:row>
                    <xdr:rowOff>0</xdr:rowOff>
                  </to>
                </anchor>
              </controlPr>
            </control>
          </mc:Choice>
        </mc:AlternateContent>
        <mc:AlternateContent xmlns:mc="http://schemas.openxmlformats.org/markup-compatibility/2006">
          <mc:Choice Requires="x14">
            <control shapeId="8608" r:id="rId389" name="Check Box 1440">
              <controlPr defaultSize="0" autoFill="0" autoLine="0" autoPict="0">
                <anchor moveWithCells="1">
                  <from>
                    <xdr:col>6</xdr:col>
                    <xdr:colOff>180975</xdr:colOff>
                    <xdr:row>223</xdr:row>
                    <xdr:rowOff>142875</xdr:rowOff>
                  </from>
                  <to>
                    <xdr:col>7</xdr:col>
                    <xdr:colOff>66675</xdr:colOff>
                    <xdr:row>224</xdr:row>
                    <xdr:rowOff>0</xdr:rowOff>
                  </to>
                </anchor>
              </controlPr>
            </control>
          </mc:Choice>
        </mc:AlternateContent>
        <mc:AlternateContent xmlns:mc="http://schemas.openxmlformats.org/markup-compatibility/2006">
          <mc:Choice Requires="x14">
            <control shapeId="8609" r:id="rId390" name="Check Box 1441">
              <controlPr defaultSize="0" autoFill="0" autoLine="0" autoPict="0">
                <anchor moveWithCells="1">
                  <from>
                    <xdr:col>7</xdr:col>
                    <xdr:colOff>180975</xdr:colOff>
                    <xdr:row>223</xdr:row>
                    <xdr:rowOff>142875</xdr:rowOff>
                  </from>
                  <to>
                    <xdr:col>8</xdr:col>
                    <xdr:colOff>66675</xdr:colOff>
                    <xdr:row>224</xdr:row>
                    <xdr:rowOff>0</xdr:rowOff>
                  </to>
                </anchor>
              </controlPr>
            </control>
          </mc:Choice>
        </mc:AlternateContent>
        <mc:AlternateContent xmlns:mc="http://schemas.openxmlformats.org/markup-compatibility/2006">
          <mc:Choice Requires="x14">
            <control shapeId="8610" r:id="rId391" name="Check Box 1442">
              <controlPr defaultSize="0" autoFill="0" autoLine="0" autoPict="0">
                <anchor moveWithCells="1">
                  <from>
                    <xdr:col>5</xdr:col>
                    <xdr:colOff>180975</xdr:colOff>
                    <xdr:row>223</xdr:row>
                    <xdr:rowOff>142875</xdr:rowOff>
                  </from>
                  <to>
                    <xdr:col>5</xdr:col>
                    <xdr:colOff>485775</xdr:colOff>
                    <xdr:row>224</xdr:row>
                    <xdr:rowOff>0</xdr:rowOff>
                  </to>
                </anchor>
              </controlPr>
            </control>
          </mc:Choice>
        </mc:AlternateContent>
        <mc:AlternateContent xmlns:mc="http://schemas.openxmlformats.org/markup-compatibility/2006">
          <mc:Choice Requires="x14">
            <control shapeId="8611" r:id="rId392" name="Check Box 1443">
              <controlPr defaultSize="0" autoFill="0" autoLine="0" autoPict="0">
                <anchor moveWithCells="1">
                  <from>
                    <xdr:col>6</xdr:col>
                    <xdr:colOff>180975</xdr:colOff>
                    <xdr:row>224</xdr:row>
                    <xdr:rowOff>142875</xdr:rowOff>
                  </from>
                  <to>
                    <xdr:col>7</xdr:col>
                    <xdr:colOff>66675</xdr:colOff>
                    <xdr:row>224</xdr:row>
                    <xdr:rowOff>523875</xdr:rowOff>
                  </to>
                </anchor>
              </controlPr>
            </control>
          </mc:Choice>
        </mc:AlternateContent>
        <mc:AlternateContent xmlns:mc="http://schemas.openxmlformats.org/markup-compatibility/2006">
          <mc:Choice Requires="x14">
            <control shapeId="8612" r:id="rId393" name="Check Box 1444">
              <controlPr defaultSize="0" autoFill="0" autoLine="0" autoPict="0">
                <anchor moveWithCells="1">
                  <from>
                    <xdr:col>7</xdr:col>
                    <xdr:colOff>180975</xdr:colOff>
                    <xdr:row>224</xdr:row>
                    <xdr:rowOff>142875</xdr:rowOff>
                  </from>
                  <to>
                    <xdr:col>8</xdr:col>
                    <xdr:colOff>66675</xdr:colOff>
                    <xdr:row>224</xdr:row>
                    <xdr:rowOff>523875</xdr:rowOff>
                  </to>
                </anchor>
              </controlPr>
            </control>
          </mc:Choice>
        </mc:AlternateContent>
        <mc:AlternateContent xmlns:mc="http://schemas.openxmlformats.org/markup-compatibility/2006">
          <mc:Choice Requires="x14">
            <control shapeId="8613" r:id="rId394" name="Check Box 1445">
              <controlPr defaultSize="0" autoFill="0" autoLine="0" autoPict="0">
                <anchor moveWithCells="1">
                  <from>
                    <xdr:col>5</xdr:col>
                    <xdr:colOff>180975</xdr:colOff>
                    <xdr:row>224</xdr:row>
                    <xdr:rowOff>142875</xdr:rowOff>
                  </from>
                  <to>
                    <xdr:col>5</xdr:col>
                    <xdr:colOff>485775</xdr:colOff>
                    <xdr:row>224</xdr:row>
                    <xdr:rowOff>523875</xdr:rowOff>
                  </to>
                </anchor>
              </controlPr>
            </control>
          </mc:Choice>
        </mc:AlternateContent>
        <mc:AlternateContent xmlns:mc="http://schemas.openxmlformats.org/markup-compatibility/2006">
          <mc:Choice Requires="x14">
            <control shapeId="8614" r:id="rId395" name="Check Box 1446">
              <controlPr defaultSize="0" autoFill="0" autoLine="0" autoPict="0">
                <anchor moveWithCells="1">
                  <from>
                    <xdr:col>6</xdr:col>
                    <xdr:colOff>180975</xdr:colOff>
                    <xdr:row>226</xdr:row>
                    <xdr:rowOff>142875</xdr:rowOff>
                  </from>
                  <to>
                    <xdr:col>7</xdr:col>
                    <xdr:colOff>66675</xdr:colOff>
                    <xdr:row>227</xdr:row>
                    <xdr:rowOff>66675</xdr:rowOff>
                  </to>
                </anchor>
              </controlPr>
            </control>
          </mc:Choice>
        </mc:AlternateContent>
        <mc:AlternateContent xmlns:mc="http://schemas.openxmlformats.org/markup-compatibility/2006">
          <mc:Choice Requires="x14">
            <control shapeId="8615" r:id="rId396" name="Check Box 1447">
              <controlPr defaultSize="0" autoFill="0" autoLine="0" autoPict="0">
                <anchor moveWithCells="1">
                  <from>
                    <xdr:col>7</xdr:col>
                    <xdr:colOff>180975</xdr:colOff>
                    <xdr:row>226</xdr:row>
                    <xdr:rowOff>142875</xdr:rowOff>
                  </from>
                  <to>
                    <xdr:col>8</xdr:col>
                    <xdr:colOff>66675</xdr:colOff>
                    <xdr:row>227</xdr:row>
                    <xdr:rowOff>66675</xdr:rowOff>
                  </to>
                </anchor>
              </controlPr>
            </control>
          </mc:Choice>
        </mc:AlternateContent>
        <mc:AlternateContent xmlns:mc="http://schemas.openxmlformats.org/markup-compatibility/2006">
          <mc:Choice Requires="x14">
            <control shapeId="8616" r:id="rId397" name="Check Box 1448">
              <controlPr defaultSize="0" autoFill="0" autoLine="0" autoPict="0">
                <anchor moveWithCells="1">
                  <from>
                    <xdr:col>5</xdr:col>
                    <xdr:colOff>180975</xdr:colOff>
                    <xdr:row>226</xdr:row>
                    <xdr:rowOff>142875</xdr:rowOff>
                  </from>
                  <to>
                    <xdr:col>5</xdr:col>
                    <xdr:colOff>485775</xdr:colOff>
                    <xdr:row>227</xdr:row>
                    <xdr:rowOff>66675</xdr:rowOff>
                  </to>
                </anchor>
              </controlPr>
            </control>
          </mc:Choice>
        </mc:AlternateContent>
        <mc:AlternateContent xmlns:mc="http://schemas.openxmlformats.org/markup-compatibility/2006">
          <mc:Choice Requires="x14">
            <control shapeId="8617" r:id="rId398" name="Check Box 1449">
              <controlPr defaultSize="0" autoFill="0" autoLine="0" autoPict="0">
                <anchor moveWithCells="1">
                  <from>
                    <xdr:col>6</xdr:col>
                    <xdr:colOff>180975</xdr:colOff>
                    <xdr:row>229</xdr:row>
                    <xdr:rowOff>142875</xdr:rowOff>
                  </from>
                  <to>
                    <xdr:col>7</xdr:col>
                    <xdr:colOff>66675</xdr:colOff>
                    <xdr:row>230</xdr:row>
                    <xdr:rowOff>0</xdr:rowOff>
                  </to>
                </anchor>
              </controlPr>
            </control>
          </mc:Choice>
        </mc:AlternateContent>
        <mc:AlternateContent xmlns:mc="http://schemas.openxmlformats.org/markup-compatibility/2006">
          <mc:Choice Requires="x14">
            <control shapeId="8618" r:id="rId399" name="Check Box 1450">
              <controlPr defaultSize="0" autoFill="0" autoLine="0" autoPict="0">
                <anchor moveWithCells="1">
                  <from>
                    <xdr:col>7</xdr:col>
                    <xdr:colOff>180975</xdr:colOff>
                    <xdr:row>229</xdr:row>
                    <xdr:rowOff>142875</xdr:rowOff>
                  </from>
                  <to>
                    <xdr:col>8</xdr:col>
                    <xdr:colOff>66675</xdr:colOff>
                    <xdr:row>230</xdr:row>
                    <xdr:rowOff>0</xdr:rowOff>
                  </to>
                </anchor>
              </controlPr>
            </control>
          </mc:Choice>
        </mc:AlternateContent>
        <mc:AlternateContent xmlns:mc="http://schemas.openxmlformats.org/markup-compatibility/2006">
          <mc:Choice Requires="x14">
            <control shapeId="8619" r:id="rId400" name="Check Box 1451">
              <controlPr defaultSize="0" autoFill="0" autoLine="0" autoPict="0">
                <anchor moveWithCells="1">
                  <from>
                    <xdr:col>5</xdr:col>
                    <xdr:colOff>180975</xdr:colOff>
                    <xdr:row>229</xdr:row>
                    <xdr:rowOff>142875</xdr:rowOff>
                  </from>
                  <to>
                    <xdr:col>5</xdr:col>
                    <xdr:colOff>485775</xdr:colOff>
                    <xdr:row>230</xdr:row>
                    <xdr:rowOff>0</xdr:rowOff>
                  </to>
                </anchor>
              </controlPr>
            </control>
          </mc:Choice>
        </mc:AlternateContent>
        <mc:AlternateContent xmlns:mc="http://schemas.openxmlformats.org/markup-compatibility/2006">
          <mc:Choice Requires="x14">
            <control shapeId="8623" r:id="rId401" name="Check Box 1455">
              <controlPr defaultSize="0" autoFill="0" autoLine="0" autoPict="0">
                <anchor moveWithCells="1">
                  <from>
                    <xdr:col>6</xdr:col>
                    <xdr:colOff>180975</xdr:colOff>
                    <xdr:row>209</xdr:row>
                    <xdr:rowOff>142875</xdr:rowOff>
                  </from>
                  <to>
                    <xdr:col>7</xdr:col>
                    <xdr:colOff>66675</xdr:colOff>
                    <xdr:row>210</xdr:row>
                    <xdr:rowOff>0</xdr:rowOff>
                  </to>
                </anchor>
              </controlPr>
            </control>
          </mc:Choice>
        </mc:AlternateContent>
        <mc:AlternateContent xmlns:mc="http://schemas.openxmlformats.org/markup-compatibility/2006">
          <mc:Choice Requires="x14">
            <control shapeId="8624" r:id="rId402" name="Check Box 1456">
              <controlPr defaultSize="0" autoFill="0" autoLine="0" autoPict="0">
                <anchor moveWithCells="1">
                  <from>
                    <xdr:col>7</xdr:col>
                    <xdr:colOff>180975</xdr:colOff>
                    <xdr:row>209</xdr:row>
                    <xdr:rowOff>142875</xdr:rowOff>
                  </from>
                  <to>
                    <xdr:col>8</xdr:col>
                    <xdr:colOff>66675</xdr:colOff>
                    <xdr:row>210</xdr:row>
                    <xdr:rowOff>0</xdr:rowOff>
                  </to>
                </anchor>
              </controlPr>
            </control>
          </mc:Choice>
        </mc:AlternateContent>
        <mc:AlternateContent xmlns:mc="http://schemas.openxmlformats.org/markup-compatibility/2006">
          <mc:Choice Requires="x14">
            <control shapeId="8625" r:id="rId403" name="Check Box 1457">
              <controlPr defaultSize="0" autoFill="0" autoLine="0" autoPict="0">
                <anchor moveWithCells="1">
                  <from>
                    <xdr:col>5</xdr:col>
                    <xdr:colOff>180975</xdr:colOff>
                    <xdr:row>209</xdr:row>
                    <xdr:rowOff>142875</xdr:rowOff>
                  </from>
                  <to>
                    <xdr:col>5</xdr:col>
                    <xdr:colOff>485775</xdr:colOff>
                    <xdr:row>210</xdr:row>
                    <xdr:rowOff>0</xdr:rowOff>
                  </to>
                </anchor>
              </controlPr>
            </control>
          </mc:Choice>
        </mc:AlternateContent>
        <mc:AlternateContent xmlns:mc="http://schemas.openxmlformats.org/markup-compatibility/2006">
          <mc:Choice Requires="x14">
            <control shapeId="8635" r:id="rId404" name="Check Box 1467">
              <controlPr defaultSize="0" autoFill="0" autoLine="0" autoPict="0">
                <anchor moveWithCells="1">
                  <from>
                    <xdr:col>6</xdr:col>
                    <xdr:colOff>180975</xdr:colOff>
                    <xdr:row>47</xdr:row>
                    <xdr:rowOff>142875</xdr:rowOff>
                  </from>
                  <to>
                    <xdr:col>7</xdr:col>
                    <xdr:colOff>66675</xdr:colOff>
                    <xdr:row>48</xdr:row>
                    <xdr:rowOff>0</xdr:rowOff>
                  </to>
                </anchor>
              </controlPr>
            </control>
          </mc:Choice>
        </mc:AlternateContent>
        <mc:AlternateContent xmlns:mc="http://schemas.openxmlformats.org/markup-compatibility/2006">
          <mc:Choice Requires="x14">
            <control shapeId="8636" r:id="rId405" name="Check Box 1468">
              <controlPr defaultSize="0" autoFill="0" autoLine="0" autoPict="0">
                <anchor moveWithCells="1">
                  <from>
                    <xdr:col>7</xdr:col>
                    <xdr:colOff>180975</xdr:colOff>
                    <xdr:row>47</xdr:row>
                    <xdr:rowOff>142875</xdr:rowOff>
                  </from>
                  <to>
                    <xdr:col>8</xdr:col>
                    <xdr:colOff>66675</xdr:colOff>
                    <xdr:row>48</xdr:row>
                    <xdr:rowOff>0</xdr:rowOff>
                  </to>
                </anchor>
              </controlPr>
            </control>
          </mc:Choice>
        </mc:AlternateContent>
        <mc:AlternateContent xmlns:mc="http://schemas.openxmlformats.org/markup-compatibility/2006">
          <mc:Choice Requires="x14">
            <control shapeId="8637" r:id="rId406" name="Check Box 1469">
              <controlPr defaultSize="0" autoFill="0" autoLine="0" autoPict="0">
                <anchor moveWithCells="1">
                  <from>
                    <xdr:col>5</xdr:col>
                    <xdr:colOff>180975</xdr:colOff>
                    <xdr:row>47</xdr:row>
                    <xdr:rowOff>142875</xdr:rowOff>
                  </from>
                  <to>
                    <xdr:col>5</xdr:col>
                    <xdr:colOff>485775</xdr:colOff>
                    <xdr:row>48</xdr:row>
                    <xdr:rowOff>0</xdr:rowOff>
                  </to>
                </anchor>
              </controlPr>
            </control>
          </mc:Choice>
        </mc:AlternateContent>
        <mc:AlternateContent xmlns:mc="http://schemas.openxmlformats.org/markup-compatibility/2006">
          <mc:Choice Requires="x14">
            <control shapeId="8638" r:id="rId407" name="Check Box 1470">
              <controlPr defaultSize="0" autoFill="0" autoLine="0" autoPict="0">
                <anchor moveWithCells="1">
                  <from>
                    <xdr:col>6</xdr:col>
                    <xdr:colOff>180975</xdr:colOff>
                    <xdr:row>89</xdr:row>
                    <xdr:rowOff>142875</xdr:rowOff>
                  </from>
                  <to>
                    <xdr:col>7</xdr:col>
                    <xdr:colOff>66675</xdr:colOff>
                    <xdr:row>92</xdr:row>
                    <xdr:rowOff>0</xdr:rowOff>
                  </to>
                </anchor>
              </controlPr>
            </control>
          </mc:Choice>
        </mc:AlternateContent>
        <mc:AlternateContent xmlns:mc="http://schemas.openxmlformats.org/markup-compatibility/2006">
          <mc:Choice Requires="x14">
            <control shapeId="8639" r:id="rId408" name="Check Box 1471">
              <controlPr defaultSize="0" autoFill="0" autoLine="0" autoPict="0">
                <anchor moveWithCells="1">
                  <from>
                    <xdr:col>7</xdr:col>
                    <xdr:colOff>180975</xdr:colOff>
                    <xdr:row>89</xdr:row>
                    <xdr:rowOff>142875</xdr:rowOff>
                  </from>
                  <to>
                    <xdr:col>8</xdr:col>
                    <xdr:colOff>66675</xdr:colOff>
                    <xdr:row>92</xdr:row>
                    <xdr:rowOff>0</xdr:rowOff>
                  </to>
                </anchor>
              </controlPr>
            </control>
          </mc:Choice>
        </mc:AlternateContent>
        <mc:AlternateContent xmlns:mc="http://schemas.openxmlformats.org/markup-compatibility/2006">
          <mc:Choice Requires="x14">
            <control shapeId="8640" r:id="rId409" name="Check Box 1472">
              <controlPr defaultSize="0" autoFill="0" autoLine="0" autoPict="0">
                <anchor moveWithCells="1">
                  <from>
                    <xdr:col>5</xdr:col>
                    <xdr:colOff>180975</xdr:colOff>
                    <xdr:row>89</xdr:row>
                    <xdr:rowOff>142875</xdr:rowOff>
                  </from>
                  <to>
                    <xdr:col>5</xdr:col>
                    <xdr:colOff>485775</xdr:colOff>
                    <xdr:row>92</xdr:row>
                    <xdr:rowOff>0</xdr:rowOff>
                  </to>
                </anchor>
              </controlPr>
            </control>
          </mc:Choice>
        </mc:AlternateContent>
        <mc:AlternateContent xmlns:mc="http://schemas.openxmlformats.org/markup-compatibility/2006">
          <mc:Choice Requires="x14">
            <control shapeId="8641" r:id="rId410" name="Check Box 1473">
              <controlPr defaultSize="0" autoFill="0" autoLine="0" autoPict="0">
                <anchor moveWithCells="1">
                  <from>
                    <xdr:col>6</xdr:col>
                    <xdr:colOff>180975</xdr:colOff>
                    <xdr:row>89</xdr:row>
                    <xdr:rowOff>142875</xdr:rowOff>
                  </from>
                  <to>
                    <xdr:col>7</xdr:col>
                    <xdr:colOff>66675</xdr:colOff>
                    <xdr:row>92</xdr:row>
                    <xdr:rowOff>0</xdr:rowOff>
                  </to>
                </anchor>
              </controlPr>
            </control>
          </mc:Choice>
        </mc:AlternateContent>
        <mc:AlternateContent xmlns:mc="http://schemas.openxmlformats.org/markup-compatibility/2006">
          <mc:Choice Requires="x14">
            <control shapeId="8642" r:id="rId411" name="Check Box 1474">
              <controlPr defaultSize="0" autoFill="0" autoLine="0" autoPict="0">
                <anchor moveWithCells="1">
                  <from>
                    <xdr:col>7</xdr:col>
                    <xdr:colOff>180975</xdr:colOff>
                    <xdr:row>89</xdr:row>
                    <xdr:rowOff>142875</xdr:rowOff>
                  </from>
                  <to>
                    <xdr:col>8</xdr:col>
                    <xdr:colOff>66675</xdr:colOff>
                    <xdr:row>92</xdr:row>
                    <xdr:rowOff>0</xdr:rowOff>
                  </to>
                </anchor>
              </controlPr>
            </control>
          </mc:Choice>
        </mc:AlternateContent>
        <mc:AlternateContent xmlns:mc="http://schemas.openxmlformats.org/markup-compatibility/2006">
          <mc:Choice Requires="x14">
            <control shapeId="8643" r:id="rId412" name="Check Box 1475">
              <controlPr defaultSize="0" autoFill="0" autoLine="0" autoPict="0">
                <anchor moveWithCells="1">
                  <from>
                    <xdr:col>5</xdr:col>
                    <xdr:colOff>180975</xdr:colOff>
                    <xdr:row>89</xdr:row>
                    <xdr:rowOff>142875</xdr:rowOff>
                  </from>
                  <to>
                    <xdr:col>5</xdr:col>
                    <xdr:colOff>485775</xdr:colOff>
                    <xdr:row>92</xdr:row>
                    <xdr:rowOff>0</xdr:rowOff>
                  </to>
                </anchor>
              </controlPr>
            </control>
          </mc:Choice>
        </mc:AlternateContent>
        <mc:AlternateContent xmlns:mc="http://schemas.openxmlformats.org/markup-compatibility/2006">
          <mc:Choice Requires="x14">
            <control shapeId="8644" r:id="rId413" name="Check Box 1476">
              <controlPr defaultSize="0" autoFill="0" autoLine="0" autoPict="0">
                <anchor moveWithCells="1">
                  <from>
                    <xdr:col>7</xdr:col>
                    <xdr:colOff>180975</xdr:colOff>
                    <xdr:row>218</xdr:row>
                    <xdr:rowOff>142875</xdr:rowOff>
                  </from>
                  <to>
                    <xdr:col>8</xdr:col>
                    <xdr:colOff>66675</xdr:colOff>
                    <xdr:row>219</xdr:row>
                    <xdr:rowOff>28575</xdr:rowOff>
                  </to>
                </anchor>
              </controlPr>
            </control>
          </mc:Choice>
        </mc:AlternateContent>
        <mc:AlternateContent xmlns:mc="http://schemas.openxmlformats.org/markup-compatibility/2006">
          <mc:Choice Requires="x14">
            <control shapeId="8645" r:id="rId414" name="Check Box 1477">
              <controlPr defaultSize="0" autoFill="0" autoLine="0" autoPict="0">
                <anchor moveWithCells="1">
                  <from>
                    <xdr:col>7</xdr:col>
                    <xdr:colOff>180975</xdr:colOff>
                    <xdr:row>219</xdr:row>
                    <xdr:rowOff>142875</xdr:rowOff>
                  </from>
                  <to>
                    <xdr:col>8</xdr:col>
                    <xdr:colOff>66675</xdr:colOff>
                    <xdr:row>220</xdr:row>
                    <xdr:rowOff>0</xdr:rowOff>
                  </to>
                </anchor>
              </controlPr>
            </control>
          </mc:Choice>
        </mc:AlternateContent>
        <mc:AlternateContent xmlns:mc="http://schemas.openxmlformats.org/markup-compatibility/2006">
          <mc:Choice Requires="x14">
            <control shapeId="8646" r:id="rId415" name="Check Box 1478">
              <controlPr defaultSize="0" autoFill="0" autoLine="0" autoPict="0">
                <anchor moveWithCells="1">
                  <from>
                    <xdr:col>7</xdr:col>
                    <xdr:colOff>180975</xdr:colOff>
                    <xdr:row>26</xdr:row>
                    <xdr:rowOff>142875</xdr:rowOff>
                  </from>
                  <to>
                    <xdr:col>8</xdr:col>
                    <xdr:colOff>66675</xdr:colOff>
                    <xdr:row>26</xdr:row>
                    <xdr:rowOff>333375</xdr:rowOff>
                  </to>
                </anchor>
              </controlPr>
            </control>
          </mc:Choice>
        </mc:AlternateContent>
        <mc:AlternateContent xmlns:mc="http://schemas.openxmlformats.org/markup-compatibility/2006">
          <mc:Choice Requires="x14">
            <control shapeId="8647" r:id="rId416" name="Check Box 1479">
              <controlPr defaultSize="0" autoFill="0" autoLine="0" autoPict="0">
                <anchor moveWithCells="1">
                  <from>
                    <xdr:col>7</xdr:col>
                    <xdr:colOff>180975</xdr:colOff>
                    <xdr:row>27</xdr:row>
                    <xdr:rowOff>142875</xdr:rowOff>
                  </from>
                  <to>
                    <xdr:col>8</xdr:col>
                    <xdr:colOff>66675</xdr:colOff>
                    <xdr:row>27</xdr:row>
                    <xdr:rowOff>333375</xdr:rowOff>
                  </to>
                </anchor>
              </controlPr>
            </control>
          </mc:Choice>
        </mc:AlternateContent>
        <mc:AlternateContent xmlns:mc="http://schemas.openxmlformats.org/markup-compatibility/2006">
          <mc:Choice Requires="x14">
            <control shapeId="8653" r:id="rId417" name="Check Box 1485">
              <controlPr defaultSize="0" autoFill="0" autoLine="0" autoPict="0">
                <anchor moveWithCells="1">
                  <from>
                    <xdr:col>6</xdr:col>
                    <xdr:colOff>180975</xdr:colOff>
                    <xdr:row>160</xdr:row>
                    <xdr:rowOff>142875</xdr:rowOff>
                  </from>
                  <to>
                    <xdr:col>7</xdr:col>
                    <xdr:colOff>66675</xdr:colOff>
                    <xdr:row>161</xdr:row>
                    <xdr:rowOff>0</xdr:rowOff>
                  </to>
                </anchor>
              </controlPr>
            </control>
          </mc:Choice>
        </mc:AlternateContent>
        <mc:AlternateContent xmlns:mc="http://schemas.openxmlformats.org/markup-compatibility/2006">
          <mc:Choice Requires="x14">
            <control shapeId="8654" r:id="rId418" name="Check Box 1486">
              <controlPr defaultSize="0" autoFill="0" autoLine="0" autoPict="0">
                <anchor moveWithCells="1">
                  <from>
                    <xdr:col>7</xdr:col>
                    <xdr:colOff>180975</xdr:colOff>
                    <xdr:row>160</xdr:row>
                    <xdr:rowOff>142875</xdr:rowOff>
                  </from>
                  <to>
                    <xdr:col>8</xdr:col>
                    <xdr:colOff>66675</xdr:colOff>
                    <xdr:row>161</xdr:row>
                    <xdr:rowOff>0</xdr:rowOff>
                  </to>
                </anchor>
              </controlPr>
            </control>
          </mc:Choice>
        </mc:AlternateContent>
        <mc:AlternateContent xmlns:mc="http://schemas.openxmlformats.org/markup-compatibility/2006">
          <mc:Choice Requires="x14">
            <control shapeId="8655" r:id="rId419" name="Check Box 1487">
              <controlPr defaultSize="0" autoFill="0" autoLine="0" autoPict="0">
                <anchor moveWithCells="1">
                  <from>
                    <xdr:col>5</xdr:col>
                    <xdr:colOff>180975</xdr:colOff>
                    <xdr:row>160</xdr:row>
                    <xdr:rowOff>142875</xdr:rowOff>
                  </from>
                  <to>
                    <xdr:col>5</xdr:col>
                    <xdr:colOff>485775</xdr:colOff>
                    <xdr:row>161</xdr:row>
                    <xdr:rowOff>0</xdr:rowOff>
                  </to>
                </anchor>
              </controlPr>
            </control>
          </mc:Choice>
        </mc:AlternateContent>
        <mc:AlternateContent xmlns:mc="http://schemas.openxmlformats.org/markup-compatibility/2006">
          <mc:Choice Requires="x14">
            <control shapeId="8695" r:id="rId420" name="Check Box 1527">
              <controlPr defaultSize="0" autoFill="0" autoLine="0" autoPict="0">
                <anchor moveWithCells="1">
                  <from>
                    <xdr:col>6</xdr:col>
                    <xdr:colOff>142875</xdr:colOff>
                    <xdr:row>122</xdr:row>
                    <xdr:rowOff>104775</xdr:rowOff>
                  </from>
                  <to>
                    <xdr:col>7</xdr:col>
                    <xdr:colOff>28575</xdr:colOff>
                    <xdr:row>122</xdr:row>
                    <xdr:rowOff>676275</xdr:rowOff>
                  </to>
                </anchor>
              </controlPr>
            </control>
          </mc:Choice>
        </mc:AlternateContent>
        <mc:AlternateContent xmlns:mc="http://schemas.openxmlformats.org/markup-compatibility/2006">
          <mc:Choice Requires="x14">
            <control shapeId="8696" r:id="rId421" name="Check Box 1528">
              <controlPr defaultSize="0" autoFill="0" autoLine="0" autoPict="0">
                <anchor moveWithCells="1">
                  <from>
                    <xdr:col>7</xdr:col>
                    <xdr:colOff>142875</xdr:colOff>
                    <xdr:row>122</xdr:row>
                    <xdr:rowOff>104775</xdr:rowOff>
                  </from>
                  <to>
                    <xdr:col>8</xdr:col>
                    <xdr:colOff>28575</xdr:colOff>
                    <xdr:row>122</xdr:row>
                    <xdr:rowOff>685800</xdr:rowOff>
                  </to>
                </anchor>
              </controlPr>
            </control>
          </mc:Choice>
        </mc:AlternateContent>
        <mc:AlternateContent xmlns:mc="http://schemas.openxmlformats.org/markup-compatibility/2006">
          <mc:Choice Requires="x14">
            <control shapeId="8697" r:id="rId422" name="Check Box 1529">
              <controlPr defaultSize="0" autoFill="0" autoLine="0" autoPict="0">
                <anchor moveWithCells="1">
                  <from>
                    <xdr:col>5</xdr:col>
                    <xdr:colOff>142875</xdr:colOff>
                    <xdr:row>122</xdr:row>
                    <xdr:rowOff>104775</xdr:rowOff>
                  </from>
                  <to>
                    <xdr:col>5</xdr:col>
                    <xdr:colOff>447675</xdr:colOff>
                    <xdr:row>122</xdr:row>
                    <xdr:rowOff>714375</xdr:rowOff>
                  </to>
                </anchor>
              </controlPr>
            </control>
          </mc:Choice>
        </mc:AlternateContent>
        <mc:AlternateContent xmlns:mc="http://schemas.openxmlformats.org/markup-compatibility/2006">
          <mc:Choice Requires="x14">
            <control shapeId="8698" r:id="rId423" name="Check Box 1530">
              <controlPr defaultSize="0" autoFill="0" autoLine="0" autoPict="0">
                <anchor moveWithCells="1">
                  <from>
                    <xdr:col>5</xdr:col>
                    <xdr:colOff>142875</xdr:colOff>
                    <xdr:row>121</xdr:row>
                    <xdr:rowOff>104775</xdr:rowOff>
                  </from>
                  <to>
                    <xdr:col>5</xdr:col>
                    <xdr:colOff>447675</xdr:colOff>
                    <xdr:row>121</xdr:row>
                    <xdr:rowOff>714375</xdr:rowOff>
                  </to>
                </anchor>
              </controlPr>
            </control>
          </mc:Choice>
        </mc:AlternateContent>
        <mc:AlternateContent xmlns:mc="http://schemas.openxmlformats.org/markup-compatibility/2006">
          <mc:Choice Requires="x14">
            <control shapeId="8700" r:id="rId424" name="Check Box 1532">
              <controlPr defaultSize="0" autoFill="0" autoLine="0" autoPict="0">
                <anchor moveWithCells="1">
                  <from>
                    <xdr:col>6</xdr:col>
                    <xdr:colOff>142875</xdr:colOff>
                    <xdr:row>121</xdr:row>
                    <xdr:rowOff>104775</xdr:rowOff>
                  </from>
                  <to>
                    <xdr:col>7</xdr:col>
                    <xdr:colOff>28575</xdr:colOff>
                    <xdr:row>121</xdr:row>
                    <xdr:rowOff>714375</xdr:rowOff>
                  </to>
                </anchor>
              </controlPr>
            </control>
          </mc:Choice>
        </mc:AlternateContent>
        <mc:AlternateContent xmlns:mc="http://schemas.openxmlformats.org/markup-compatibility/2006">
          <mc:Choice Requires="x14">
            <control shapeId="8701" r:id="rId425" name="Check Box 1533">
              <controlPr defaultSize="0" autoFill="0" autoLine="0" autoPict="0">
                <anchor moveWithCells="1">
                  <from>
                    <xdr:col>7</xdr:col>
                    <xdr:colOff>142875</xdr:colOff>
                    <xdr:row>121</xdr:row>
                    <xdr:rowOff>104775</xdr:rowOff>
                  </from>
                  <to>
                    <xdr:col>8</xdr:col>
                    <xdr:colOff>28575</xdr:colOff>
                    <xdr:row>121</xdr:row>
                    <xdr:rowOff>714375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tint="-0.249977111117893"/>
  </sheetPr>
  <dimension ref="A1:N90"/>
  <sheetViews>
    <sheetView topLeftCell="A19" workbookViewId="0">
      <selection activeCell="B14" sqref="B14"/>
    </sheetView>
  </sheetViews>
  <sheetFormatPr defaultColWidth="8.7109375" defaultRowHeight="12.75"/>
  <cols>
    <col min="1" max="1" width="4.28515625" style="90" customWidth="1"/>
    <col min="2" max="2" width="57.42578125" style="88" customWidth="1"/>
    <col min="3" max="3" width="11" style="89" customWidth="1"/>
    <col min="4" max="5" width="12.28515625" style="89" customWidth="1"/>
    <col min="11" max="11" width="11.28515625" customWidth="1"/>
  </cols>
  <sheetData>
    <row r="1" spans="1:14">
      <c r="B1" s="92"/>
      <c r="C1" s="8" t="s">
        <v>136</v>
      </c>
      <c r="D1" s="96" t="s">
        <v>137</v>
      </c>
      <c r="E1" s="8" t="s">
        <v>138</v>
      </c>
    </row>
    <row r="2" spans="1:14" ht="18.75">
      <c r="B2" s="625" t="s">
        <v>267</v>
      </c>
      <c r="C2" s="625"/>
      <c r="D2" s="625"/>
      <c r="E2" s="625"/>
      <c r="F2" s="625"/>
      <c r="G2" s="625"/>
      <c r="H2" s="625"/>
      <c r="I2" s="625"/>
      <c r="J2" s="625"/>
      <c r="K2" s="625"/>
      <c r="L2" s="625"/>
      <c r="M2" s="625"/>
      <c r="N2" s="625"/>
    </row>
    <row r="3" spans="1:14" ht="15">
      <c r="A3" s="91" t="s">
        <v>268</v>
      </c>
      <c r="B3" s="114" t="s">
        <v>269</v>
      </c>
      <c r="C3" s="35" t="s">
        <v>139</v>
      </c>
      <c r="D3" s="573" t="s">
        <v>139</v>
      </c>
      <c r="E3" s="95"/>
    </row>
    <row r="4" spans="1:14" ht="15">
      <c r="A4" s="91" t="s">
        <v>270</v>
      </c>
      <c r="B4" s="114" t="s">
        <v>271</v>
      </c>
      <c r="C4" s="35" t="s">
        <v>139</v>
      </c>
      <c r="D4" s="573" t="s">
        <v>139</v>
      </c>
      <c r="E4" s="95"/>
    </row>
    <row r="5" spans="1:14">
      <c r="B5" s="94"/>
      <c r="C5" s="95"/>
      <c r="D5" s="97"/>
      <c r="E5" s="95"/>
    </row>
    <row r="6" spans="1:14" ht="18.75">
      <c r="B6" s="625" t="s">
        <v>272</v>
      </c>
      <c r="C6" s="625"/>
      <c r="D6" s="625"/>
      <c r="E6" s="625"/>
      <c r="F6" s="625"/>
      <c r="G6" s="625"/>
      <c r="H6" s="625"/>
      <c r="I6" s="625"/>
      <c r="J6" s="625"/>
      <c r="K6" s="625"/>
      <c r="L6" s="625"/>
      <c r="M6" s="625"/>
      <c r="N6" s="625"/>
    </row>
    <row r="7" spans="1:14" ht="30">
      <c r="A7" s="91">
        <v>1</v>
      </c>
      <c r="B7" s="114" t="s">
        <v>273</v>
      </c>
      <c r="C7" s="35" t="s">
        <v>139</v>
      </c>
      <c r="D7" s="573" t="s">
        <v>139</v>
      </c>
      <c r="E7" s="35" t="s">
        <v>176</v>
      </c>
    </row>
    <row r="8" spans="1:14" ht="45">
      <c r="A8" s="91">
        <v>2</v>
      </c>
      <c r="B8" s="116" t="s">
        <v>274</v>
      </c>
      <c r="C8" s="35" t="s">
        <v>140</v>
      </c>
      <c r="D8" s="573" t="s">
        <v>140</v>
      </c>
      <c r="E8" s="95"/>
    </row>
    <row r="9" spans="1:14" ht="15">
      <c r="A9" s="91">
        <v>3</v>
      </c>
      <c r="B9" s="116" t="s">
        <v>275</v>
      </c>
      <c r="C9" s="35" t="s">
        <v>140</v>
      </c>
      <c r="D9" s="573" t="s">
        <v>140</v>
      </c>
      <c r="E9" s="95"/>
    </row>
    <row r="10" spans="1:14">
      <c r="B10" s="94"/>
      <c r="C10" s="95"/>
      <c r="D10" s="97"/>
      <c r="E10" s="95"/>
    </row>
    <row r="11" spans="1:14" ht="18.75">
      <c r="B11" s="625" t="s">
        <v>276</v>
      </c>
      <c r="C11" s="625"/>
      <c r="D11" s="625"/>
      <c r="E11" s="625"/>
      <c r="F11" s="625"/>
      <c r="G11" s="625"/>
      <c r="H11" s="625"/>
      <c r="I11" s="625"/>
      <c r="J11" s="625"/>
      <c r="K11" s="625"/>
      <c r="L11" s="625"/>
      <c r="M11" s="625"/>
      <c r="N11" s="625"/>
    </row>
    <row r="12" spans="1:14" ht="104.25" customHeight="1">
      <c r="A12" s="91">
        <v>4</v>
      </c>
      <c r="B12" s="116" t="s">
        <v>277</v>
      </c>
      <c r="C12" s="35" t="s">
        <v>140</v>
      </c>
      <c r="D12" s="573" t="s">
        <v>140</v>
      </c>
      <c r="E12" s="35" t="s">
        <v>140</v>
      </c>
    </row>
    <row r="13" spans="1:14" ht="104.25" customHeight="1">
      <c r="A13" s="91">
        <v>5</v>
      </c>
      <c r="B13" s="116" t="s">
        <v>278</v>
      </c>
      <c r="C13" s="35" t="s">
        <v>140</v>
      </c>
      <c r="D13" s="573" t="s">
        <v>140</v>
      </c>
      <c r="E13" s="35" t="s">
        <v>140</v>
      </c>
    </row>
    <row r="14" spans="1:14" ht="104.25" customHeight="1">
      <c r="A14" s="91">
        <v>6</v>
      </c>
      <c r="B14" s="116" t="s">
        <v>279</v>
      </c>
      <c r="C14" s="35" t="s">
        <v>140</v>
      </c>
      <c r="D14" s="573" t="s">
        <v>140</v>
      </c>
      <c r="E14" s="35" t="s">
        <v>140</v>
      </c>
    </row>
    <row r="15" spans="1:14" ht="104.25" customHeight="1">
      <c r="A15" s="91">
        <v>7</v>
      </c>
      <c r="B15" s="116" t="s">
        <v>280</v>
      </c>
      <c r="C15" s="35" t="s">
        <v>140</v>
      </c>
      <c r="D15" s="573" t="s">
        <v>140</v>
      </c>
      <c r="E15" s="35" t="s">
        <v>140</v>
      </c>
    </row>
    <row r="16" spans="1:14" ht="51" customHeight="1">
      <c r="A16" s="91">
        <v>8</v>
      </c>
      <c r="B16" s="116" t="s">
        <v>281</v>
      </c>
      <c r="C16" s="35" t="s">
        <v>140</v>
      </c>
      <c r="D16" s="573" t="s">
        <v>140</v>
      </c>
      <c r="E16" s="35" t="s">
        <v>140</v>
      </c>
    </row>
    <row r="17" spans="1:14" ht="51" customHeight="1">
      <c r="A17" s="91" t="s">
        <v>282</v>
      </c>
      <c r="B17" s="116" t="s">
        <v>283</v>
      </c>
      <c r="C17" s="35" t="s">
        <v>140</v>
      </c>
      <c r="D17" s="573" t="s">
        <v>140</v>
      </c>
      <c r="E17" s="35" t="s">
        <v>140</v>
      </c>
    </row>
    <row r="18" spans="1:14" ht="51" customHeight="1">
      <c r="A18" s="91" t="s">
        <v>284</v>
      </c>
      <c r="B18" s="116" t="s">
        <v>285</v>
      </c>
      <c r="C18" s="35" t="s">
        <v>140</v>
      </c>
      <c r="D18" s="573" t="s">
        <v>140</v>
      </c>
      <c r="E18" s="35" t="s">
        <v>140</v>
      </c>
    </row>
    <row r="19" spans="1:14" ht="51" customHeight="1">
      <c r="A19" s="91">
        <v>9</v>
      </c>
      <c r="B19" s="116" t="s">
        <v>286</v>
      </c>
      <c r="C19" s="35" t="s">
        <v>140</v>
      </c>
      <c r="D19" s="573" t="s">
        <v>140</v>
      </c>
      <c r="E19" s="35" t="s">
        <v>140</v>
      </c>
    </row>
    <row r="20" spans="1:14">
      <c r="B20" s="94"/>
      <c r="C20" s="95"/>
      <c r="D20" s="97"/>
      <c r="E20" s="95"/>
    </row>
    <row r="21" spans="1:14" ht="18.75">
      <c r="B21" s="625" t="s">
        <v>287</v>
      </c>
      <c r="C21" s="625"/>
      <c r="D21" s="625"/>
      <c r="E21" s="625"/>
      <c r="F21" s="625"/>
      <c r="G21" s="625"/>
      <c r="H21" s="625"/>
      <c r="I21" s="625"/>
      <c r="J21" s="625"/>
      <c r="K21" s="625"/>
      <c r="L21" s="625"/>
      <c r="M21" s="625"/>
      <c r="N21" s="625"/>
    </row>
    <row r="22" spans="1:14" ht="84.75" customHeight="1">
      <c r="A22" s="91">
        <v>10</v>
      </c>
      <c r="B22" s="116" t="s">
        <v>288</v>
      </c>
      <c r="C22" s="35" t="s">
        <v>140</v>
      </c>
      <c r="D22" s="573" t="s">
        <v>140</v>
      </c>
      <c r="E22" s="95"/>
    </row>
    <row r="23" spans="1:14" ht="84.75" customHeight="1">
      <c r="A23" s="91">
        <v>11</v>
      </c>
      <c r="B23" s="117" t="s">
        <v>289</v>
      </c>
      <c r="C23" s="35" t="s">
        <v>139</v>
      </c>
      <c r="D23" s="573" t="s">
        <v>140</v>
      </c>
      <c r="E23" s="35" t="s">
        <v>166</v>
      </c>
    </row>
    <row r="24" spans="1:14" ht="43.5" customHeight="1">
      <c r="A24" s="91">
        <v>12</v>
      </c>
      <c r="B24" s="117" t="s">
        <v>290</v>
      </c>
      <c r="C24" s="35" t="s">
        <v>166</v>
      </c>
      <c r="D24" s="573" t="s">
        <v>140</v>
      </c>
      <c r="E24" s="35" t="s">
        <v>166</v>
      </c>
    </row>
    <row r="25" spans="1:14" ht="105.75" customHeight="1">
      <c r="A25" s="91">
        <v>13</v>
      </c>
      <c r="B25" s="116" t="s">
        <v>291</v>
      </c>
      <c r="C25" s="35" t="s">
        <v>140</v>
      </c>
      <c r="D25" s="573" t="s">
        <v>140</v>
      </c>
      <c r="E25" s="35" t="s">
        <v>140</v>
      </c>
    </row>
    <row r="26" spans="1:14" ht="84.75" customHeight="1">
      <c r="A26" s="91">
        <v>14</v>
      </c>
      <c r="B26" s="117" t="s">
        <v>292</v>
      </c>
      <c r="C26" s="35" t="s">
        <v>166</v>
      </c>
      <c r="D26" s="573" t="s">
        <v>140</v>
      </c>
      <c r="E26" s="35" t="s">
        <v>166</v>
      </c>
    </row>
    <row r="27" spans="1:14" ht="84.75" customHeight="1">
      <c r="A27" s="91">
        <v>15</v>
      </c>
      <c r="B27" s="114" t="s">
        <v>293</v>
      </c>
      <c r="C27" s="35" t="s">
        <v>139</v>
      </c>
      <c r="D27" s="573" t="s">
        <v>140</v>
      </c>
      <c r="E27" s="35" t="s">
        <v>139</v>
      </c>
    </row>
    <row r="28" spans="1:14">
      <c r="B28" s="94"/>
      <c r="C28" s="95"/>
      <c r="D28" s="97"/>
      <c r="E28" s="95"/>
    </row>
    <row r="29" spans="1:14" ht="18.75">
      <c r="B29" s="625" t="s">
        <v>294</v>
      </c>
      <c r="C29" s="625"/>
      <c r="D29" s="625"/>
      <c r="E29" s="625"/>
      <c r="F29" s="625"/>
      <c r="G29" s="625"/>
      <c r="H29" s="625"/>
      <c r="I29" s="625"/>
      <c r="J29" s="625"/>
      <c r="K29" s="625"/>
      <c r="L29" s="625"/>
      <c r="M29" s="625"/>
      <c r="N29" s="625"/>
    </row>
    <row r="30" spans="1:14" ht="90">
      <c r="A30" s="91">
        <v>16</v>
      </c>
      <c r="B30" s="114" t="s">
        <v>295</v>
      </c>
      <c r="C30" s="35" t="s">
        <v>139</v>
      </c>
      <c r="D30" s="573" t="s">
        <v>140</v>
      </c>
      <c r="E30" s="35" t="s">
        <v>139</v>
      </c>
    </row>
    <row r="31" spans="1:14" ht="60">
      <c r="A31" s="91">
        <v>17</v>
      </c>
      <c r="B31" s="116" t="s">
        <v>296</v>
      </c>
      <c r="C31" s="35" t="s">
        <v>139</v>
      </c>
      <c r="D31" s="573" t="s">
        <v>140</v>
      </c>
      <c r="E31" s="35" t="s">
        <v>140</v>
      </c>
    </row>
    <row r="32" spans="1:14" ht="105">
      <c r="A32" s="91">
        <v>18</v>
      </c>
      <c r="B32" s="116" t="s">
        <v>297</v>
      </c>
      <c r="C32" s="35" t="s">
        <v>139</v>
      </c>
      <c r="D32" s="573" t="s">
        <v>140</v>
      </c>
      <c r="E32" s="35" t="s">
        <v>140</v>
      </c>
    </row>
    <row r="33" spans="1:14" ht="45">
      <c r="A33" s="91">
        <v>19</v>
      </c>
      <c r="B33" s="116" t="s">
        <v>298</v>
      </c>
      <c r="C33" s="35" t="s">
        <v>139</v>
      </c>
      <c r="D33" s="573" t="s">
        <v>140</v>
      </c>
      <c r="E33" s="35" t="s">
        <v>140</v>
      </c>
    </row>
    <row r="34" spans="1:14" ht="30">
      <c r="A34" s="91">
        <v>20</v>
      </c>
      <c r="B34" s="117" t="s">
        <v>299</v>
      </c>
      <c r="C34" s="35" t="s">
        <v>139</v>
      </c>
      <c r="D34" s="573" t="s">
        <v>166</v>
      </c>
      <c r="E34" s="35" t="s">
        <v>166</v>
      </c>
    </row>
    <row r="35" spans="1:14" ht="45">
      <c r="A35" s="91">
        <v>21</v>
      </c>
      <c r="B35" s="117" t="s">
        <v>300</v>
      </c>
      <c r="C35" s="35" t="s">
        <v>139</v>
      </c>
      <c r="D35" s="573" t="s">
        <v>166</v>
      </c>
      <c r="E35" s="35" t="s">
        <v>166</v>
      </c>
    </row>
    <row r="36" spans="1:14" ht="45">
      <c r="A36" s="91">
        <v>22</v>
      </c>
      <c r="B36" s="117" t="s">
        <v>301</v>
      </c>
      <c r="C36" s="35" t="s">
        <v>139</v>
      </c>
      <c r="D36" s="573" t="s">
        <v>166</v>
      </c>
      <c r="E36" s="35" t="s">
        <v>166</v>
      </c>
    </row>
    <row r="37" spans="1:14" ht="90">
      <c r="A37" s="91">
        <v>23</v>
      </c>
      <c r="B37" s="117" t="s">
        <v>302</v>
      </c>
      <c r="C37" s="35" t="s">
        <v>139</v>
      </c>
      <c r="D37" s="573" t="s">
        <v>166</v>
      </c>
      <c r="E37" s="35" t="s">
        <v>166</v>
      </c>
    </row>
    <row r="38" spans="1:14" ht="75">
      <c r="A38" s="91">
        <v>24</v>
      </c>
      <c r="B38" s="117" t="s">
        <v>303</v>
      </c>
      <c r="C38" s="35" t="s">
        <v>139</v>
      </c>
      <c r="D38" s="573" t="s">
        <v>166</v>
      </c>
      <c r="E38" s="35" t="s">
        <v>166</v>
      </c>
    </row>
    <row r="39" spans="1:14" ht="30">
      <c r="A39" s="91">
        <v>25</v>
      </c>
      <c r="B39" s="117" t="s">
        <v>304</v>
      </c>
      <c r="C39" s="35" t="s">
        <v>166</v>
      </c>
      <c r="D39" s="573" t="s">
        <v>166</v>
      </c>
      <c r="E39" s="35" t="s">
        <v>166</v>
      </c>
    </row>
    <row r="40" spans="1:14" ht="60">
      <c r="A40" s="91">
        <v>26</v>
      </c>
      <c r="B40" s="117" t="s">
        <v>305</v>
      </c>
      <c r="C40" s="35" t="s">
        <v>139</v>
      </c>
      <c r="D40" s="573" t="s">
        <v>166</v>
      </c>
      <c r="E40" s="35" t="s">
        <v>166</v>
      </c>
    </row>
    <row r="41" spans="1:14">
      <c r="B41" s="94"/>
      <c r="C41" s="95"/>
      <c r="D41" s="97"/>
      <c r="E41" s="95"/>
    </row>
    <row r="42" spans="1:14" ht="18.75">
      <c r="B42" s="625" t="s">
        <v>306</v>
      </c>
      <c r="C42" s="625"/>
      <c r="D42" s="625"/>
      <c r="E42" s="625"/>
      <c r="F42" s="625"/>
      <c r="G42" s="625"/>
      <c r="H42" s="625"/>
      <c r="I42" s="625"/>
      <c r="J42" s="625"/>
      <c r="K42" s="625"/>
      <c r="L42" s="625"/>
      <c r="M42" s="625"/>
      <c r="N42" s="625"/>
    </row>
    <row r="43" spans="1:14" ht="30">
      <c r="A43" s="91">
        <v>27</v>
      </c>
      <c r="B43" s="114" t="s">
        <v>307</v>
      </c>
      <c r="C43" s="35" t="s">
        <v>166</v>
      </c>
      <c r="D43" s="573" t="s">
        <v>139</v>
      </c>
      <c r="E43" s="35" t="s">
        <v>139</v>
      </c>
    </row>
    <row r="44" spans="1:14" ht="45">
      <c r="A44" s="91">
        <v>28</v>
      </c>
      <c r="B44" s="114" t="s">
        <v>308</v>
      </c>
      <c r="C44" s="35" t="s">
        <v>139</v>
      </c>
      <c r="D44" s="573" t="s">
        <v>139</v>
      </c>
      <c r="E44" s="35" t="s">
        <v>139</v>
      </c>
    </row>
    <row r="45" spans="1:14" ht="45">
      <c r="A45" s="91">
        <v>29</v>
      </c>
      <c r="B45" s="114" t="s">
        <v>309</v>
      </c>
      <c r="C45" s="35" t="s">
        <v>139</v>
      </c>
      <c r="D45" s="573" t="s">
        <v>139</v>
      </c>
      <c r="E45" s="35" t="s">
        <v>139</v>
      </c>
    </row>
    <row r="46" spans="1:14" ht="60">
      <c r="A46" s="91">
        <v>30</v>
      </c>
      <c r="B46" s="114" t="s">
        <v>310</v>
      </c>
      <c r="C46" s="35" t="s">
        <v>166</v>
      </c>
      <c r="D46" s="573" t="s">
        <v>139</v>
      </c>
      <c r="E46" s="35" t="s">
        <v>139</v>
      </c>
    </row>
    <row r="47" spans="1:14" ht="30">
      <c r="A47" s="91">
        <v>31</v>
      </c>
      <c r="B47" s="117" t="s">
        <v>311</v>
      </c>
      <c r="C47" s="35" t="s">
        <v>166</v>
      </c>
      <c r="D47" s="573" t="s">
        <v>139</v>
      </c>
      <c r="E47" s="35" t="s">
        <v>166</v>
      </c>
    </row>
    <row r="48" spans="1:14" ht="45">
      <c r="A48" s="91">
        <v>32</v>
      </c>
      <c r="B48" s="117" t="s">
        <v>312</v>
      </c>
      <c r="C48" s="35" t="s">
        <v>166</v>
      </c>
      <c r="D48" s="573" t="s">
        <v>139</v>
      </c>
      <c r="E48" s="35" t="s">
        <v>166</v>
      </c>
    </row>
    <row r="49" spans="1:14" ht="45">
      <c r="A49" s="91">
        <v>33</v>
      </c>
      <c r="B49" s="114" t="s">
        <v>313</v>
      </c>
      <c r="C49" s="35" t="s">
        <v>139</v>
      </c>
      <c r="D49" s="573" t="s">
        <v>139</v>
      </c>
      <c r="E49" s="35" t="s">
        <v>139</v>
      </c>
    </row>
    <row r="50" spans="1:14" ht="45">
      <c r="A50" s="91">
        <v>34</v>
      </c>
      <c r="B50" s="117" t="s">
        <v>314</v>
      </c>
      <c r="C50" s="35" t="s">
        <v>166</v>
      </c>
      <c r="D50" s="573" t="s">
        <v>139</v>
      </c>
      <c r="E50" s="35" t="s">
        <v>166</v>
      </c>
    </row>
    <row r="51" spans="1:14" ht="60">
      <c r="A51" s="91">
        <v>35</v>
      </c>
      <c r="B51" s="114" t="s">
        <v>315</v>
      </c>
      <c r="C51" s="35" t="s">
        <v>166</v>
      </c>
      <c r="D51" s="573" t="s">
        <v>139</v>
      </c>
      <c r="E51" s="35" t="s">
        <v>139</v>
      </c>
    </row>
    <row r="52" spans="1:14">
      <c r="B52" s="94"/>
      <c r="C52" s="95"/>
      <c r="D52" s="97"/>
      <c r="E52" s="95"/>
    </row>
    <row r="53" spans="1:14" ht="18.75">
      <c r="B53" s="625" t="s">
        <v>316</v>
      </c>
      <c r="C53" s="625"/>
      <c r="D53" s="625"/>
      <c r="E53" s="625"/>
      <c r="F53" s="625"/>
      <c r="G53" s="625"/>
      <c r="H53" s="625"/>
      <c r="I53" s="625"/>
      <c r="J53" s="625"/>
      <c r="K53" s="625"/>
      <c r="L53" s="625"/>
      <c r="M53" s="625"/>
      <c r="N53" s="625"/>
    </row>
    <row r="54" spans="1:14" ht="60">
      <c r="A54" s="91">
        <v>36</v>
      </c>
      <c r="B54" s="117" t="s">
        <v>317</v>
      </c>
      <c r="C54" s="35" t="s">
        <v>166</v>
      </c>
      <c r="D54" s="573" t="s">
        <v>166</v>
      </c>
      <c r="E54" s="95"/>
    </row>
    <row r="55" spans="1:14">
      <c r="B55" s="94"/>
      <c r="C55" s="95"/>
      <c r="D55" s="97"/>
      <c r="E55" s="95"/>
    </row>
    <row r="56" spans="1:14" ht="18.75">
      <c r="B56" s="625" t="s">
        <v>318</v>
      </c>
      <c r="C56" s="625"/>
      <c r="D56" s="625"/>
      <c r="E56" s="625"/>
      <c r="F56" s="625"/>
      <c r="G56" s="625"/>
      <c r="H56" s="625"/>
      <c r="I56" s="625"/>
      <c r="J56" s="625"/>
      <c r="K56" s="625"/>
      <c r="L56" s="625"/>
      <c r="M56" s="625"/>
      <c r="N56" s="625"/>
    </row>
    <row r="57" spans="1:14" ht="30">
      <c r="A57" s="91">
        <v>37</v>
      </c>
      <c r="B57" s="117" t="s">
        <v>319</v>
      </c>
      <c r="C57" s="35" t="s">
        <v>166</v>
      </c>
      <c r="D57" s="573" t="s">
        <v>166</v>
      </c>
      <c r="E57" s="35" t="s">
        <v>166</v>
      </c>
    </row>
    <row r="58" spans="1:14" ht="45">
      <c r="A58" s="91">
        <v>38</v>
      </c>
      <c r="B58" s="117" t="s">
        <v>320</v>
      </c>
      <c r="C58" s="35" t="s">
        <v>139</v>
      </c>
      <c r="D58" s="573" t="s">
        <v>166</v>
      </c>
      <c r="E58" s="35" t="s">
        <v>166</v>
      </c>
    </row>
    <row r="59" spans="1:14" ht="45">
      <c r="A59" s="91">
        <v>39</v>
      </c>
      <c r="B59" s="117" t="s">
        <v>321</v>
      </c>
      <c r="C59" s="35" t="s">
        <v>166</v>
      </c>
      <c r="D59" s="573" t="s">
        <v>166</v>
      </c>
      <c r="E59" s="35" t="s">
        <v>166</v>
      </c>
    </row>
    <row r="60" spans="1:14" ht="45">
      <c r="A60" s="91">
        <v>40</v>
      </c>
      <c r="B60" s="117" t="s">
        <v>322</v>
      </c>
      <c r="C60" s="35" t="s">
        <v>166</v>
      </c>
      <c r="D60" s="573" t="s">
        <v>166</v>
      </c>
      <c r="E60" s="35" t="s">
        <v>166</v>
      </c>
    </row>
    <row r="61" spans="1:14">
      <c r="B61" s="94"/>
      <c r="C61" s="95"/>
      <c r="D61" s="97"/>
      <c r="E61" s="95"/>
    </row>
    <row r="62" spans="1:14" ht="18.75">
      <c r="B62" s="625" t="s">
        <v>323</v>
      </c>
      <c r="C62" s="625"/>
      <c r="D62" s="625"/>
      <c r="E62" s="625"/>
      <c r="F62" s="625"/>
      <c r="G62" s="625"/>
      <c r="H62" s="625"/>
      <c r="I62" s="625"/>
      <c r="J62" s="625"/>
      <c r="K62" s="625"/>
      <c r="L62" s="625"/>
      <c r="M62" s="625"/>
      <c r="N62" s="625"/>
    </row>
    <row r="63" spans="1:14" ht="60">
      <c r="A63" s="91">
        <v>41</v>
      </c>
      <c r="B63" s="116" t="s">
        <v>324</v>
      </c>
      <c r="C63" s="35" t="s">
        <v>139</v>
      </c>
      <c r="D63" s="573" t="s">
        <v>140</v>
      </c>
      <c r="E63" s="35" t="s">
        <v>140</v>
      </c>
    </row>
    <row r="64" spans="1:14" ht="30">
      <c r="A64" s="91">
        <v>42</v>
      </c>
      <c r="B64" s="115" t="s">
        <v>325</v>
      </c>
      <c r="C64" s="35" t="s">
        <v>166</v>
      </c>
      <c r="D64" s="573" t="s">
        <v>140</v>
      </c>
      <c r="E64" s="35" t="s">
        <v>176</v>
      </c>
    </row>
    <row r="65" spans="1:14">
      <c r="B65" s="94"/>
      <c r="C65" s="95"/>
      <c r="D65" s="97"/>
      <c r="E65" s="95"/>
    </row>
    <row r="66" spans="1:14" ht="18.75">
      <c r="B66" s="625" t="s">
        <v>326</v>
      </c>
      <c r="C66" s="625"/>
      <c r="D66" s="625"/>
      <c r="E66" s="625"/>
      <c r="F66" s="625"/>
      <c r="G66" s="625"/>
      <c r="H66" s="625"/>
      <c r="I66" s="625"/>
      <c r="J66" s="625"/>
      <c r="K66" s="625"/>
      <c r="L66" s="625"/>
      <c r="M66" s="625"/>
      <c r="N66" s="625"/>
    </row>
    <row r="67" spans="1:14" ht="30">
      <c r="A67" s="91">
        <v>43</v>
      </c>
      <c r="B67" s="114" t="s">
        <v>327</v>
      </c>
      <c r="C67" s="35" t="s">
        <v>139</v>
      </c>
      <c r="D67" s="573" t="s">
        <v>139</v>
      </c>
      <c r="E67" s="35" t="s">
        <v>139</v>
      </c>
    </row>
    <row r="68" spans="1:14" ht="15">
      <c r="B68" s="93"/>
      <c r="C68" s="95"/>
      <c r="D68" s="97"/>
      <c r="E68" s="95"/>
    </row>
    <row r="69" spans="1:14" ht="18.75">
      <c r="B69" s="625" t="s">
        <v>328</v>
      </c>
      <c r="C69" s="625"/>
      <c r="D69" s="625"/>
      <c r="E69" s="625"/>
      <c r="F69" s="625"/>
      <c r="G69" s="625"/>
      <c r="H69" s="625"/>
      <c r="I69" s="625"/>
      <c r="J69" s="625"/>
      <c r="K69" s="625"/>
      <c r="L69" s="625"/>
      <c r="M69" s="625"/>
      <c r="N69" s="625"/>
    </row>
    <row r="70" spans="1:14" ht="30">
      <c r="A70" s="91">
        <v>44</v>
      </c>
      <c r="B70" s="117" t="s">
        <v>329</v>
      </c>
      <c r="C70" s="35" t="s">
        <v>166</v>
      </c>
      <c r="D70" s="573" t="s">
        <v>139</v>
      </c>
      <c r="E70" s="35" t="s">
        <v>166</v>
      </c>
    </row>
    <row r="71" spans="1:14">
      <c r="B71" s="94"/>
      <c r="C71" s="95"/>
      <c r="D71" s="97"/>
      <c r="E71" s="95"/>
    </row>
    <row r="72" spans="1:14" ht="18.75">
      <c r="B72" s="625" t="s">
        <v>330</v>
      </c>
      <c r="C72" s="625"/>
      <c r="D72" s="625"/>
      <c r="E72" s="625"/>
      <c r="F72" s="625"/>
      <c r="G72" s="625"/>
      <c r="H72" s="625"/>
      <c r="I72" s="625"/>
      <c r="J72" s="625"/>
      <c r="K72" s="625"/>
      <c r="L72" s="625"/>
      <c r="M72" s="625"/>
      <c r="N72" s="625"/>
    </row>
    <row r="73" spans="1:14" ht="30">
      <c r="A73" s="91">
        <v>45</v>
      </c>
      <c r="B73" s="114" t="s">
        <v>331</v>
      </c>
      <c r="C73" s="35" t="s">
        <v>166</v>
      </c>
      <c r="D73" s="573" t="s">
        <v>139</v>
      </c>
      <c r="E73" s="35" t="s">
        <v>139</v>
      </c>
    </row>
    <row r="74" spans="1:14" ht="45">
      <c r="A74" s="91">
        <v>46</v>
      </c>
      <c r="B74" s="114" t="s">
        <v>332</v>
      </c>
      <c r="C74" s="35" t="s">
        <v>139</v>
      </c>
      <c r="D74" s="573" t="s">
        <v>139</v>
      </c>
      <c r="E74" s="35" t="s">
        <v>139</v>
      </c>
    </row>
    <row r="75" spans="1:14" ht="15">
      <c r="A75" s="91">
        <v>47</v>
      </c>
      <c r="B75" s="114" t="s">
        <v>333</v>
      </c>
      <c r="C75" s="35" t="s">
        <v>139</v>
      </c>
      <c r="D75" s="573" t="s">
        <v>139</v>
      </c>
      <c r="E75" s="35" t="s">
        <v>139</v>
      </c>
    </row>
    <row r="76" spans="1:14" ht="15">
      <c r="A76" s="91">
        <v>48</v>
      </c>
      <c r="B76" s="114" t="s">
        <v>334</v>
      </c>
      <c r="C76" s="35" t="s">
        <v>139</v>
      </c>
      <c r="D76" s="573" t="s">
        <v>139</v>
      </c>
      <c r="E76" s="35" t="s">
        <v>139</v>
      </c>
    </row>
    <row r="77" spans="1:14" ht="45">
      <c r="A77" s="91">
        <v>49</v>
      </c>
      <c r="B77" s="114" t="s">
        <v>335</v>
      </c>
      <c r="C77" s="35" t="s">
        <v>139</v>
      </c>
      <c r="D77" s="573" t="s">
        <v>139</v>
      </c>
      <c r="E77" s="35" t="s">
        <v>139</v>
      </c>
    </row>
    <row r="78" spans="1:14">
      <c r="B78" s="94"/>
      <c r="C78" s="95"/>
      <c r="D78" s="97"/>
      <c r="E78" s="95"/>
    </row>
    <row r="79" spans="1:14" ht="18.75">
      <c r="B79" s="625" t="s">
        <v>336</v>
      </c>
      <c r="C79" s="625"/>
      <c r="D79" s="625"/>
      <c r="E79" s="625"/>
      <c r="F79" s="625"/>
      <c r="G79" s="625"/>
      <c r="H79" s="625"/>
      <c r="I79" s="625"/>
      <c r="J79" s="625"/>
      <c r="K79" s="625"/>
      <c r="L79" s="625"/>
      <c r="M79" s="625"/>
      <c r="N79" s="625"/>
    </row>
    <row r="80" spans="1:14" ht="60">
      <c r="A80" s="91">
        <v>50</v>
      </c>
      <c r="B80" s="114" t="s">
        <v>337</v>
      </c>
      <c r="C80" s="35" t="s">
        <v>139</v>
      </c>
      <c r="D80" s="573" t="s">
        <v>139</v>
      </c>
      <c r="E80" s="35" t="s">
        <v>139</v>
      </c>
    </row>
    <row r="81" spans="1:14" ht="30">
      <c r="A81" s="91">
        <v>51</v>
      </c>
      <c r="B81" s="114" t="s">
        <v>338</v>
      </c>
      <c r="C81" s="35" t="s">
        <v>139</v>
      </c>
      <c r="D81" s="573" t="s">
        <v>139</v>
      </c>
      <c r="E81" s="35" t="s">
        <v>139</v>
      </c>
    </row>
    <row r="82" spans="1:14">
      <c r="B82" s="94"/>
      <c r="C82" s="95"/>
      <c r="D82" s="97"/>
      <c r="E82" s="95"/>
    </row>
    <row r="83" spans="1:14" ht="18.75">
      <c r="B83" s="625" t="s">
        <v>339</v>
      </c>
      <c r="C83" s="625"/>
      <c r="D83" s="625"/>
      <c r="E83" s="625"/>
      <c r="F83" s="625"/>
      <c r="G83" s="625"/>
      <c r="H83" s="625"/>
      <c r="I83" s="625"/>
      <c r="J83" s="625"/>
      <c r="K83" s="625"/>
      <c r="L83" s="625"/>
      <c r="M83" s="625"/>
      <c r="N83" s="625"/>
    </row>
    <row r="84" spans="1:14" ht="88.5" customHeight="1">
      <c r="A84" s="91">
        <v>52</v>
      </c>
      <c r="B84" s="116" t="s">
        <v>340</v>
      </c>
      <c r="C84" s="35" t="s">
        <v>140</v>
      </c>
      <c r="D84" s="573" t="s">
        <v>140</v>
      </c>
      <c r="E84" s="95"/>
    </row>
    <row r="85" spans="1:14" ht="88.5" customHeight="1">
      <c r="A85" s="91">
        <v>53</v>
      </c>
      <c r="B85" s="116" t="s">
        <v>341</v>
      </c>
      <c r="C85" s="35" t="s">
        <v>140</v>
      </c>
      <c r="D85" s="573" t="s">
        <v>140</v>
      </c>
      <c r="E85" s="95"/>
    </row>
    <row r="86" spans="1:14" ht="88.5" customHeight="1">
      <c r="A86" s="91">
        <v>54</v>
      </c>
      <c r="B86" s="117" t="s">
        <v>342</v>
      </c>
      <c r="C86" s="35" t="s">
        <v>139</v>
      </c>
      <c r="D86" s="573" t="s">
        <v>166</v>
      </c>
      <c r="E86" s="95"/>
    </row>
    <row r="87" spans="1:14" ht="88.5" customHeight="1">
      <c r="A87" s="91">
        <v>55</v>
      </c>
      <c r="B87" s="117" t="s">
        <v>343</v>
      </c>
      <c r="C87" s="35" t="s">
        <v>166</v>
      </c>
      <c r="D87" s="573" t="s">
        <v>166</v>
      </c>
      <c r="E87" s="95"/>
    </row>
    <row r="88" spans="1:14" ht="88.5" customHeight="1">
      <c r="A88" s="91">
        <v>56</v>
      </c>
      <c r="B88" s="114" t="s">
        <v>344</v>
      </c>
      <c r="C88" s="35" t="s">
        <v>139</v>
      </c>
      <c r="D88" s="573" t="s">
        <v>139</v>
      </c>
      <c r="E88" s="95"/>
    </row>
    <row r="89" spans="1:14" ht="51" customHeight="1">
      <c r="A89" s="91">
        <v>57</v>
      </c>
      <c r="B89" s="117" t="s">
        <v>345</v>
      </c>
      <c r="C89" s="35" t="s">
        <v>166</v>
      </c>
      <c r="D89" s="573" t="s">
        <v>166</v>
      </c>
      <c r="E89" s="95"/>
    </row>
    <row r="90" spans="1:14" ht="66" customHeight="1">
      <c r="A90" s="91">
        <v>58</v>
      </c>
      <c r="B90" s="117" t="s">
        <v>346</v>
      </c>
      <c r="C90" s="35" t="s">
        <v>166</v>
      </c>
      <c r="D90" s="573" t="s">
        <v>140</v>
      </c>
      <c r="E90" s="95"/>
    </row>
  </sheetData>
  <autoFilter ref="A1:N90"/>
  <mergeCells count="14">
    <mergeCell ref="B79:N79"/>
    <mergeCell ref="B83:N83"/>
    <mergeCell ref="B29:N29"/>
    <mergeCell ref="B42:N42"/>
    <mergeCell ref="B53:N53"/>
    <mergeCell ref="B56:N56"/>
    <mergeCell ref="B62:N62"/>
    <mergeCell ref="B66:N66"/>
    <mergeCell ref="B72:N72"/>
    <mergeCell ref="B6:N6"/>
    <mergeCell ref="B2:N2"/>
    <mergeCell ref="B11:N11"/>
    <mergeCell ref="B21:N21"/>
    <mergeCell ref="B69:N69"/>
  </mergeCells>
  <conditionalFormatting sqref="C3:E90">
    <cfRule type="containsText" dxfId="71" priority="1" stopIfTrue="1" operator="containsText" text="M">
      <formula>NOT(ISERROR(SEARCH("M",C3)))</formula>
    </cfRule>
    <cfRule type="containsText" dxfId="70" priority="2" stopIfTrue="1" operator="containsText" text="P">
      <formula>NOT(ISERROR(SEARCH("P",C3)))</formula>
    </cfRule>
    <cfRule type="containsText" dxfId="69" priority="3" stopIfTrue="1" operator="containsText" text="T">
      <formula>NOT(ISERROR(SEARCH("T",C3)))</formula>
    </cfRule>
    <cfRule type="containsText" dxfId="68" priority="4" stopIfTrue="1" operator="containsText" text="F">
      <formula>NOT(ISERROR(SEARCH("F",C3)))</formula>
    </cfRule>
  </conditionalFormatting>
  <pageMargins left="0.75" right="0.75" top="1" bottom="1" header="0.3" footer="0.3"/>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sheetPr>
  <dimension ref="A1:M182"/>
  <sheetViews>
    <sheetView showGridLines="0" topLeftCell="A22" workbookViewId="0">
      <selection activeCell="F63" sqref="F63"/>
    </sheetView>
  </sheetViews>
  <sheetFormatPr defaultColWidth="9.28515625" defaultRowHeight="12.75"/>
  <cols>
    <col min="1" max="1" width="3.7109375" style="1" customWidth="1"/>
    <col min="2" max="2" width="45.7109375" style="55" customWidth="1"/>
    <col min="3" max="3" width="9.28515625" style="43" bestFit="1" customWidth="1"/>
    <col min="4" max="5" width="6.28515625" style="43" customWidth="1"/>
    <col min="6" max="6" width="46.7109375" style="1" customWidth="1"/>
    <col min="7" max="7" width="15.42578125" style="1" hidden="1" customWidth="1"/>
    <col min="8" max="8" width="22.28515625" style="1" hidden="1" customWidth="1"/>
    <col min="9" max="9" width="9.28515625" style="1" hidden="1" customWidth="1"/>
    <col min="10" max="10" width="13.7109375" style="1" hidden="1" customWidth="1"/>
    <col min="11" max="11" width="8.28515625" style="1" customWidth="1"/>
    <col min="12" max="12" width="13.42578125" style="1" customWidth="1"/>
    <col min="13" max="13" width="9.28515625" style="1" customWidth="1"/>
    <col min="14" max="14" width="6.42578125" style="1" customWidth="1"/>
    <col min="15" max="16384" width="9.28515625" style="1"/>
  </cols>
  <sheetData>
    <row r="1" spans="1:10" ht="13.5" thickBot="1">
      <c r="B1" s="76" t="s">
        <v>21</v>
      </c>
      <c r="C1" s="77"/>
      <c r="D1" s="155"/>
      <c r="E1" s="77"/>
      <c r="F1" s="78"/>
    </row>
    <row r="2" spans="1:10">
      <c r="B2" s="53"/>
      <c r="C2" s="5"/>
      <c r="D2" s="154"/>
      <c r="E2" s="5"/>
      <c r="F2" s="5"/>
    </row>
    <row r="3" spans="1:10">
      <c r="A3" s="3"/>
      <c r="B3" s="52" t="s">
        <v>14</v>
      </c>
      <c r="C3" s="8" t="s">
        <v>15</v>
      </c>
      <c r="D3" s="8" t="s">
        <v>16</v>
      </c>
      <c r="E3" s="8" t="s">
        <v>17</v>
      </c>
      <c r="F3" s="8" t="s">
        <v>18</v>
      </c>
    </row>
    <row r="4" spans="1:10" ht="51">
      <c r="A4" s="8">
        <v>1</v>
      </c>
      <c r="B4" s="99" t="s">
        <v>22</v>
      </c>
      <c r="C4" s="35"/>
      <c r="D4" s="153"/>
      <c r="E4" s="153"/>
      <c r="F4" s="168"/>
      <c r="G4" s="1" t="b">
        <v>0</v>
      </c>
      <c r="H4" s="1" t="b">
        <v>0</v>
      </c>
      <c r="I4" s="1" t="b">
        <v>0</v>
      </c>
    </row>
    <row r="5" spans="1:10" ht="51">
      <c r="A5" s="8">
        <v>2</v>
      </c>
      <c r="B5" s="99" t="s">
        <v>23</v>
      </c>
      <c r="C5" s="35"/>
      <c r="D5" s="153"/>
      <c r="E5" s="153"/>
      <c r="F5" s="168"/>
      <c r="G5" s="1" t="b">
        <v>0</v>
      </c>
      <c r="H5" s="1" t="b">
        <v>0</v>
      </c>
      <c r="I5" s="1" t="b">
        <v>0</v>
      </c>
    </row>
    <row r="6" spans="1:10" ht="51">
      <c r="A6" s="8">
        <v>3</v>
      </c>
      <c r="B6" s="99" t="s">
        <v>24</v>
      </c>
      <c r="C6" s="35"/>
      <c r="D6" s="153"/>
      <c r="E6" s="153"/>
      <c r="F6" s="168"/>
      <c r="G6" s="1" t="b">
        <v>0</v>
      </c>
      <c r="H6" s="1" t="b">
        <v>0</v>
      </c>
      <c r="I6" s="1" t="b">
        <v>0</v>
      </c>
    </row>
    <row r="7" spans="1:10">
      <c r="A7" s="8"/>
      <c r="B7" s="37"/>
      <c r="C7" s="37"/>
      <c r="D7" s="37"/>
      <c r="E7" s="37"/>
      <c r="F7" s="47" t="s">
        <v>142</v>
      </c>
    </row>
    <row r="8" spans="1:10" ht="25.5">
      <c r="A8" s="8">
        <v>4</v>
      </c>
      <c r="B8" s="99" t="s">
        <v>143</v>
      </c>
      <c r="C8" s="35"/>
      <c r="D8" s="153"/>
      <c r="E8" s="153"/>
      <c r="F8" s="168"/>
      <c r="G8" s="1" t="b">
        <v>0</v>
      </c>
      <c r="H8" s="1" t="b">
        <v>0</v>
      </c>
      <c r="I8" s="1" t="b">
        <v>0</v>
      </c>
      <c r="J8" s="1" t="s">
        <v>144</v>
      </c>
    </row>
    <row r="9" spans="1:10" ht="38.25">
      <c r="A9" s="8" t="s">
        <v>26</v>
      </c>
      <c r="B9" s="99" t="s">
        <v>27</v>
      </c>
      <c r="C9" s="35"/>
      <c r="D9" s="153"/>
      <c r="E9" s="153"/>
      <c r="F9" s="168"/>
      <c r="G9" s="1" t="b">
        <v>0</v>
      </c>
      <c r="H9" s="1" t="b">
        <v>0</v>
      </c>
      <c r="I9" s="1" t="b">
        <v>0</v>
      </c>
    </row>
    <row r="10" spans="1:10" ht="76.5">
      <c r="A10" s="8">
        <v>5</v>
      </c>
      <c r="B10" s="99" t="s">
        <v>28</v>
      </c>
      <c r="C10" s="35"/>
      <c r="D10" s="153"/>
      <c r="E10" s="153"/>
      <c r="F10" s="168"/>
      <c r="G10" s="1" t="b">
        <v>0</v>
      </c>
      <c r="H10" s="1" t="b">
        <v>0</v>
      </c>
      <c r="I10" s="1" t="b">
        <v>0</v>
      </c>
    </row>
    <row r="11" spans="1:10" ht="25.5">
      <c r="A11" s="8">
        <v>6</v>
      </c>
      <c r="B11" s="99" t="s">
        <v>29</v>
      </c>
      <c r="C11" s="35"/>
      <c r="D11" s="153"/>
      <c r="E11" s="153"/>
      <c r="F11" s="168"/>
      <c r="G11" s="1" t="b">
        <v>0</v>
      </c>
      <c r="H11" s="1" t="b">
        <v>0</v>
      </c>
      <c r="I11" s="1" t="b">
        <v>0</v>
      </c>
    </row>
    <row r="12" spans="1:10" ht="38.25">
      <c r="A12" s="8" t="s">
        <v>30</v>
      </c>
      <c r="B12" s="99" t="s">
        <v>31</v>
      </c>
      <c r="C12" s="35"/>
      <c r="D12" s="153"/>
      <c r="E12" s="153"/>
      <c r="F12" s="168"/>
      <c r="G12" s="1" t="b">
        <v>0</v>
      </c>
      <c r="H12" s="1" t="b">
        <v>0</v>
      </c>
      <c r="I12" s="1" t="b">
        <v>0</v>
      </c>
    </row>
    <row r="13" spans="1:10" ht="38.25">
      <c r="A13" s="8">
        <v>7</v>
      </c>
      <c r="B13" s="99" t="s">
        <v>145</v>
      </c>
      <c r="C13" s="35"/>
      <c r="D13" s="153"/>
      <c r="E13" s="153"/>
      <c r="F13" s="168"/>
      <c r="G13" s="1" t="b">
        <v>0</v>
      </c>
      <c r="H13" s="1" t="b">
        <v>0</v>
      </c>
      <c r="I13" s="1" t="b">
        <v>0</v>
      </c>
    </row>
    <row r="14" spans="1:10">
      <c r="A14" s="8"/>
      <c r="B14" s="99"/>
      <c r="C14" s="36"/>
      <c r="D14" s="36"/>
      <c r="E14" s="36"/>
      <c r="F14" s="26" t="s">
        <v>20</v>
      </c>
      <c r="I14" s="1" t="b">
        <v>0</v>
      </c>
    </row>
    <row r="15" spans="1:10" ht="63.75">
      <c r="A15" s="8">
        <v>8</v>
      </c>
      <c r="B15" s="99" t="s">
        <v>35</v>
      </c>
      <c r="C15" s="35"/>
      <c r="D15" s="35"/>
      <c r="E15" s="35"/>
      <c r="F15" s="168"/>
      <c r="G15" s="1" t="b">
        <v>0</v>
      </c>
      <c r="H15" s="1" t="b">
        <v>0</v>
      </c>
      <c r="I15" s="1" t="b">
        <v>0</v>
      </c>
    </row>
    <row r="16" spans="1:10" ht="25.5">
      <c r="A16" s="8">
        <v>9</v>
      </c>
      <c r="B16" s="138" t="s">
        <v>347</v>
      </c>
      <c r="C16" s="153"/>
      <c r="D16" s="153"/>
      <c r="E16" s="153"/>
      <c r="F16" s="168"/>
      <c r="G16" s="1" t="b">
        <v>0</v>
      </c>
      <c r="H16" s="1" t="b">
        <v>0</v>
      </c>
      <c r="I16" s="1" t="b">
        <v>0</v>
      </c>
    </row>
    <row r="17" spans="1:13" ht="51">
      <c r="A17" s="8">
        <v>10</v>
      </c>
      <c r="B17" s="138" t="s">
        <v>37</v>
      </c>
      <c r="C17" s="153"/>
      <c r="D17" s="153"/>
      <c r="E17" s="153"/>
      <c r="F17" s="168"/>
      <c r="H17" s="1" t="b">
        <v>0</v>
      </c>
      <c r="I17" s="1" t="b">
        <v>0</v>
      </c>
    </row>
    <row r="18" spans="1:13">
      <c r="A18" s="8"/>
      <c r="B18" s="22" t="s">
        <v>38</v>
      </c>
      <c r="C18" s="36"/>
      <c r="D18" s="36"/>
      <c r="E18" s="36"/>
      <c r="F18" s="23" t="s">
        <v>39</v>
      </c>
    </row>
    <row r="19" spans="1:13" ht="13.5" thickBot="1">
      <c r="B19" s="53"/>
      <c r="C19" s="5"/>
      <c r="D19" s="5"/>
      <c r="E19" s="5"/>
      <c r="F19" s="5"/>
    </row>
    <row r="20" spans="1:13" ht="19.5" thickBot="1">
      <c r="B20" s="584" t="s">
        <v>150</v>
      </c>
      <c r="C20" s="601"/>
      <c r="D20" s="601"/>
      <c r="E20" s="586"/>
      <c r="F20" s="78"/>
      <c r="L20" s="7"/>
      <c r="M20" s="7"/>
    </row>
    <row r="21" spans="1:13" ht="18.75">
      <c r="B21" s="145">
        <v>0</v>
      </c>
      <c r="C21" s="629" t="s">
        <v>151</v>
      </c>
      <c r="D21" s="630"/>
      <c r="E21" s="630"/>
      <c r="F21" s="631"/>
      <c r="L21" s="7"/>
      <c r="M21" s="7"/>
    </row>
    <row r="22" spans="1:13" ht="18.75">
      <c r="B22" s="146">
        <v>0</v>
      </c>
      <c r="C22" s="626" t="s">
        <v>152</v>
      </c>
      <c r="D22" s="627"/>
      <c r="E22" s="627"/>
      <c r="F22" s="628"/>
      <c r="L22" s="7"/>
      <c r="M22" s="7"/>
    </row>
    <row r="23" spans="1:13" ht="18.75">
      <c r="B23" s="146">
        <v>0</v>
      </c>
      <c r="C23" s="626" t="s">
        <v>153</v>
      </c>
      <c r="D23" s="627"/>
      <c r="E23" s="627"/>
      <c r="F23" s="628"/>
      <c r="L23" s="7"/>
      <c r="M23" s="7"/>
    </row>
    <row r="24" spans="1:13" ht="18.75">
      <c r="B24" s="146">
        <v>0</v>
      </c>
      <c r="C24" s="626" t="s">
        <v>154</v>
      </c>
      <c r="D24" s="627"/>
      <c r="E24" s="627"/>
      <c r="F24" s="628"/>
      <c r="L24" s="7"/>
      <c r="M24" s="7"/>
    </row>
    <row r="25" spans="1:13" ht="18.75">
      <c r="B25" s="146">
        <v>0</v>
      </c>
      <c r="C25" s="626" t="s">
        <v>155</v>
      </c>
      <c r="D25" s="627"/>
      <c r="E25" s="627"/>
      <c r="F25" s="628"/>
      <c r="L25" s="7"/>
      <c r="M25" s="7"/>
    </row>
    <row r="26" spans="1:13" ht="18.75">
      <c r="B26" s="146">
        <v>0</v>
      </c>
      <c r="C26" s="626" t="s">
        <v>156</v>
      </c>
      <c r="D26" s="627"/>
      <c r="E26" s="627"/>
      <c r="F26" s="628"/>
      <c r="L26" s="7"/>
      <c r="M26" s="7"/>
    </row>
    <row r="27" spans="1:13" ht="18.75">
      <c r="B27" s="146">
        <v>0</v>
      </c>
      <c r="C27" s="626" t="s">
        <v>157</v>
      </c>
      <c r="D27" s="627"/>
      <c r="E27" s="627"/>
      <c r="F27" s="628"/>
      <c r="L27" s="7"/>
      <c r="M27" s="7"/>
    </row>
    <row r="28" spans="1:13" ht="18.75">
      <c r="B28" s="146">
        <v>0</v>
      </c>
      <c r="C28" s="626" t="s">
        <v>158</v>
      </c>
      <c r="D28" s="627"/>
      <c r="E28" s="627"/>
      <c r="F28" s="628"/>
      <c r="L28" s="7"/>
      <c r="M28" s="7"/>
    </row>
    <row r="29" spans="1:13" ht="18.75">
      <c r="B29" s="147">
        <f>B21+B22+B23+B24+B25+B26+B27+B28</f>
        <v>0</v>
      </c>
      <c r="C29" s="626" t="s">
        <v>159</v>
      </c>
      <c r="D29" s="627"/>
      <c r="E29" s="627"/>
      <c r="F29" s="628"/>
      <c r="L29" s="7"/>
      <c r="M29" s="7"/>
    </row>
    <row r="30" spans="1:13" ht="18.75">
      <c r="B30" s="146">
        <v>0</v>
      </c>
      <c r="C30" s="626" t="s">
        <v>160</v>
      </c>
      <c r="D30" s="627"/>
      <c r="E30" s="627"/>
      <c r="F30" s="628"/>
      <c r="L30" s="7"/>
      <c r="M30" s="7"/>
    </row>
    <row r="31" spans="1:13" ht="25.5" customHeight="1">
      <c r="B31" s="146">
        <f>B29-B30</f>
        <v>0</v>
      </c>
      <c r="C31" s="636" t="s">
        <v>161</v>
      </c>
      <c r="D31" s="637"/>
      <c r="E31" s="637"/>
      <c r="F31" s="638"/>
      <c r="L31" s="7"/>
      <c r="M31" s="7"/>
    </row>
    <row r="32" spans="1:13" ht="18.75">
      <c r="B32" s="632" t="s">
        <v>162</v>
      </c>
      <c r="C32" s="633"/>
      <c r="D32" s="633"/>
      <c r="E32" s="633"/>
      <c r="F32" s="634"/>
      <c r="L32" s="7"/>
      <c r="M32" s="7"/>
    </row>
    <row r="33" spans="1:10" ht="13.5" thickBot="1">
      <c r="A33" s="14"/>
      <c r="B33" s="635"/>
      <c r="C33" s="635"/>
      <c r="D33" s="635"/>
      <c r="E33" s="635"/>
      <c r="F33" s="635"/>
      <c r="G33" s="3"/>
      <c r="H33" s="3"/>
      <c r="I33" s="3"/>
      <c r="J33" s="3"/>
    </row>
    <row r="34" spans="1:10" ht="13.5" thickBot="1">
      <c r="A34" s="14"/>
      <c r="B34" s="76" t="s">
        <v>40</v>
      </c>
      <c r="C34" s="77"/>
      <c r="D34" s="77"/>
      <c r="E34" s="77"/>
      <c r="F34" s="78"/>
      <c r="G34" s="3"/>
      <c r="H34" s="3"/>
      <c r="I34" s="3"/>
      <c r="J34" s="3"/>
    </row>
    <row r="35" spans="1:10">
      <c r="A35" s="118"/>
      <c r="B35" s="141" t="s">
        <v>41</v>
      </c>
      <c r="C35" s="124"/>
      <c r="D35" s="124"/>
      <c r="E35" s="124"/>
      <c r="F35" s="124"/>
      <c r="G35" s="3"/>
      <c r="H35" s="3"/>
      <c r="I35" s="3"/>
      <c r="J35" s="3"/>
    </row>
    <row r="36" spans="1:10" ht="38.25">
      <c r="A36" s="132">
        <v>1</v>
      </c>
      <c r="B36" s="138" t="s">
        <v>42</v>
      </c>
      <c r="C36" s="170"/>
      <c r="D36" s="170"/>
      <c r="E36" s="170"/>
      <c r="F36" s="133"/>
      <c r="G36" s="3"/>
      <c r="H36" s="3" t="b">
        <v>0</v>
      </c>
      <c r="I36" s="3" t="b">
        <v>0</v>
      </c>
      <c r="J36" s="3"/>
    </row>
    <row r="37" spans="1:10" ht="41.25" customHeight="1">
      <c r="A37" s="132">
        <v>2</v>
      </c>
      <c r="B37" s="138" t="s">
        <v>43</v>
      </c>
      <c r="C37" s="170"/>
      <c r="D37" s="170"/>
      <c r="E37" s="170"/>
      <c r="F37" s="133"/>
      <c r="G37" s="3" t="b">
        <v>0</v>
      </c>
      <c r="H37" s="3" t="b">
        <v>0</v>
      </c>
      <c r="I37" s="3" t="b">
        <v>0</v>
      </c>
      <c r="J37" s="3"/>
    </row>
    <row r="38" spans="1:10">
      <c r="A38" s="132"/>
      <c r="B38" s="135"/>
      <c r="C38" s="171"/>
      <c r="D38" s="171"/>
      <c r="E38" s="171"/>
      <c r="F38" s="23" t="s">
        <v>44</v>
      </c>
      <c r="G38" s="3"/>
      <c r="H38" s="3"/>
      <c r="I38" s="3"/>
      <c r="J38" s="3"/>
    </row>
    <row r="39" spans="1:10">
      <c r="A39" s="120"/>
      <c r="B39" s="141" t="s">
        <v>45</v>
      </c>
      <c r="C39" s="172"/>
      <c r="D39" s="172"/>
      <c r="E39" s="172"/>
      <c r="F39" s="124"/>
      <c r="G39" s="3"/>
      <c r="H39" s="3"/>
      <c r="I39" s="3"/>
      <c r="J39" s="3"/>
    </row>
    <row r="40" spans="1:10" ht="32.25" customHeight="1">
      <c r="A40" s="132">
        <v>1</v>
      </c>
      <c r="B40" s="138" t="s">
        <v>46</v>
      </c>
      <c r="C40" s="170"/>
      <c r="D40" s="170"/>
      <c r="E40" s="170"/>
      <c r="F40" s="133"/>
      <c r="G40" s="3"/>
      <c r="H40" s="3"/>
      <c r="I40" s="3"/>
      <c r="J40" s="3"/>
    </row>
    <row r="41" spans="1:10" ht="25.5">
      <c r="A41" s="132">
        <v>2</v>
      </c>
      <c r="B41" s="138" t="s">
        <v>47</v>
      </c>
      <c r="C41" s="170"/>
      <c r="D41" s="170"/>
      <c r="E41" s="170"/>
      <c r="F41" s="133"/>
      <c r="G41" s="3" t="b">
        <v>0</v>
      </c>
      <c r="H41" s="3" t="b">
        <v>0</v>
      </c>
      <c r="I41" s="3"/>
      <c r="J41" s="3"/>
    </row>
    <row r="42" spans="1:10">
      <c r="A42" s="132"/>
      <c r="B42" s="142"/>
      <c r="C42" s="171"/>
      <c r="D42" s="171"/>
      <c r="E42" s="171"/>
      <c r="F42" s="23" t="s">
        <v>44</v>
      </c>
      <c r="G42" s="3"/>
      <c r="H42" s="3"/>
      <c r="I42" s="3"/>
      <c r="J42" s="3"/>
    </row>
    <row r="43" spans="1:10">
      <c r="A43" s="120"/>
      <c r="B43" s="141" t="s">
        <v>348</v>
      </c>
      <c r="C43" s="172"/>
      <c r="D43" s="172"/>
      <c r="E43" s="172"/>
      <c r="F43" s="124"/>
      <c r="G43" s="3"/>
      <c r="H43" s="3"/>
      <c r="I43" s="3"/>
      <c r="J43" s="3"/>
    </row>
    <row r="44" spans="1:10" ht="33.75" customHeight="1">
      <c r="A44" s="132">
        <v>1</v>
      </c>
      <c r="B44" s="138" t="s">
        <v>50</v>
      </c>
      <c r="C44" s="170"/>
      <c r="D44" s="170"/>
      <c r="E44" s="170"/>
      <c r="F44" s="133"/>
      <c r="G44" s="3"/>
      <c r="H44" s="3"/>
      <c r="I44" s="3"/>
      <c r="J44" s="3"/>
    </row>
    <row r="45" spans="1:10" ht="50.25" customHeight="1">
      <c r="A45" s="132"/>
      <c r="B45" s="610" t="s">
        <v>51</v>
      </c>
      <c r="C45" s="611"/>
      <c r="D45" s="611"/>
      <c r="E45" s="611"/>
      <c r="F45" s="612"/>
      <c r="G45" s="3"/>
      <c r="H45" s="3"/>
      <c r="I45" s="3"/>
      <c r="J45" s="3"/>
    </row>
    <row r="46" spans="1:10" ht="153">
      <c r="A46" s="132"/>
      <c r="B46" s="138" t="s">
        <v>349</v>
      </c>
      <c r="C46" s="170"/>
      <c r="D46" s="170"/>
      <c r="E46" s="170"/>
      <c r="F46" s="133"/>
      <c r="G46" s="3"/>
      <c r="H46" s="3"/>
      <c r="I46" s="3"/>
      <c r="J46" s="3"/>
    </row>
    <row r="47" spans="1:10" ht="25.5">
      <c r="A47" s="132"/>
      <c r="B47" s="138" t="s">
        <v>350</v>
      </c>
      <c r="C47" s="170"/>
      <c r="D47" s="170"/>
      <c r="E47" s="170"/>
      <c r="F47" s="133"/>
      <c r="G47" s="3"/>
      <c r="H47" s="3"/>
      <c r="I47" s="3"/>
      <c r="J47" s="3"/>
    </row>
    <row r="48" spans="1:10" ht="13.5" thickBot="1">
      <c r="A48" s="120"/>
      <c r="B48" s="169"/>
      <c r="C48" s="173"/>
      <c r="D48" s="173"/>
      <c r="E48" s="173"/>
      <c r="F48" s="169"/>
      <c r="G48" s="3"/>
      <c r="H48" s="3"/>
      <c r="I48" s="3"/>
      <c r="J48" s="3"/>
    </row>
    <row r="49" spans="1:10" ht="13.5" thickBot="1">
      <c r="B49" s="76" t="s">
        <v>69</v>
      </c>
      <c r="C49" s="155"/>
      <c r="D49" s="155"/>
      <c r="E49" s="155"/>
      <c r="F49" s="78"/>
      <c r="G49" s="3"/>
      <c r="H49" s="3"/>
      <c r="I49" s="3"/>
      <c r="J49" s="3"/>
    </row>
    <row r="50" spans="1:10">
      <c r="A50" s="14"/>
      <c r="B50" s="605" t="s">
        <v>70</v>
      </c>
      <c r="C50" s="606"/>
      <c r="D50" s="606"/>
      <c r="E50" s="606"/>
      <c r="F50" s="605"/>
      <c r="G50" s="3"/>
      <c r="H50" s="3"/>
      <c r="I50" s="3"/>
      <c r="J50" s="3"/>
    </row>
    <row r="51" spans="1:10" ht="38.25">
      <c r="A51" s="8">
        <v>3</v>
      </c>
      <c r="B51" s="150" t="s">
        <v>351</v>
      </c>
      <c r="C51" s="153"/>
      <c r="D51" s="153"/>
      <c r="E51" s="153"/>
      <c r="F51" s="168"/>
      <c r="G51" s="3"/>
      <c r="H51" s="3"/>
      <c r="I51" s="3"/>
      <c r="J51" s="3"/>
    </row>
    <row r="52" spans="1:10">
      <c r="A52" s="14"/>
      <c r="B52" s="59" t="s">
        <v>77</v>
      </c>
      <c r="C52" s="59"/>
      <c r="D52" s="59"/>
      <c r="E52" s="59"/>
      <c r="F52" s="59"/>
      <c r="G52" s="3"/>
      <c r="H52" s="3"/>
      <c r="I52" s="3"/>
      <c r="J52" s="3"/>
    </row>
    <row r="53" spans="1:10" ht="38.25">
      <c r="A53" s="8">
        <v>3</v>
      </c>
      <c r="B53" s="99" t="s">
        <v>177</v>
      </c>
      <c r="C53" s="35"/>
      <c r="D53" s="35"/>
      <c r="E53" s="35"/>
      <c r="F53" s="168"/>
      <c r="G53" s="3" t="b">
        <v>0</v>
      </c>
      <c r="H53" s="3" t="b">
        <v>0</v>
      </c>
      <c r="I53" s="3" t="b">
        <v>0</v>
      </c>
      <c r="J53" s="3"/>
    </row>
    <row r="54" spans="1:10" ht="41.25" customHeight="1">
      <c r="A54" s="8"/>
      <c r="B54" s="10"/>
      <c r="C54" s="36"/>
      <c r="D54" s="36"/>
      <c r="E54" s="36"/>
      <c r="F54" s="23" t="s">
        <v>178</v>
      </c>
      <c r="G54" s="3"/>
      <c r="H54" s="3"/>
      <c r="I54" s="3"/>
      <c r="J54" s="3"/>
    </row>
    <row r="55" spans="1:10">
      <c r="A55" s="8"/>
      <c r="B55" s="10"/>
      <c r="C55" s="36"/>
      <c r="D55" s="36"/>
      <c r="E55" s="36"/>
      <c r="F55" s="23" t="s">
        <v>181</v>
      </c>
      <c r="G55" s="3"/>
      <c r="H55" s="3"/>
      <c r="I55" s="3"/>
      <c r="J55" s="3"/>
    </row>
    <row r="56" spans="1:10">
      <c r="B56" s="51"/>
      <c r="C56" s="5"/>
      <c r="D56" s="5"/>
      <c r="E56" s="5"/>
      <c r="F56" s="3"/>
      <c r="G56" s="3"/>
      <c r="H56" s="3"/>
      <c r="I56" s="3"/>
      <c r="J56" s="3"/>
    </row>
    <row r="57" spans="1:10">
      <c r="B57" s="52" t="s">
        <v>14</v>
      </c>
      <c r="C57" s="8" t="s">
        <v>15</v>
      </c>
      <c r="D57" s="8" t="s">
        <v>16</v>
      </c>
      <c r="E57" s="8" t="s">
        <v>17</v>
      </c>
      <c r="F57" s="8" t="s">
        <v>18</v>
      </c>
      <c r="G57" s="3"/>
      <c r="H57" s="3"/>
      <c r="I57" s="3"/>
      <c r="J57" s="3"/>
    </row>
    <row r="58" spans="1:10" ht="38.25">
      <c r="B58" s="166" t="s">
        <v>175</v>
      </c>
      <c r="C58" s="153"/>
      <c r="D58" s="153"/>
      <c r="E58" s="153"/>
      <c r="F58" s="56" t="e">
        <f>IF(VLOOKUP(Financial!B58,#REF!,5,0)=0,"",VLOOKUP(Financial!B58,#REF!,5,0))</f>
        <v>#REF!</v>
      </c>
      <c r="G58" s="3"/>
      <c r="H58" s="3"/>
      <c r="I58" s="3"/>
      <c r="J58" s="3"/>
    </row>
    <row r="59" spans="1:10" ht="38.25">
      <c r="B59" s="166" t="s">
        <v>189</v>
      </c>
      <c r="C59" s="153"/>
      <c r="D59" s="153"/>
      <c r="E59" s="153"/>
      <c r="F59" s="56" t="e">
        <f>IF(VLOOKUP(Financial!B59,#REF!,5,0)=0,"",VLOOKUP(Financial!B59,#REF!,5,0))</f>
        <v>#REF!</v>
      </c>
      <c r="G59" s="3"/>
      <c r="H59" s="3"/>
      <c r="I59" s="3"/>
      <c r="J59" s="3"/>
    </row>
    <row r="60" spans="1:10" ht="38.25">
      <c r="B60" s="166" t="s">
        <v>190</v>
      </c>
      <c r="C60" s="153"/>
      <c r="D60" s="153"/>
      <c r="E60" s="153"/>
      <c r="F60" s="56" t="e">
        <f>IF(VLOOKUP(Financial!B60,#REF!,5,0)=0,"",VLOOKUP(Financial!B60,#REF!,5,0))</f>
        <v>#REF!</v>
      </c>
      <c r="G60" s="3"/>
      <c r="H60" s="3"/>
      <c r="I60" s="3"/>
      <c r="J60" s="3"/>
    </row>
    <row r="61" spans="1:10" ht="38.25">
      <c r="B61" s="166" t="s">
        <v>191</v>
      </c>
      <c r="C61" s="153"/>
      <c r="D61" s="153"/>
      <c r="E61" s="153"/>
      <c r="F61" s="56" t="e">
        <f>IF(VLOOKUP(Financial!B61,#REF!,5,0)=0,"",VLOOKUP(Financial!B61,#REF!,5,0))</f>
        <v>#REF!</v>
      </c>
      <c r="G61" s="3"/>
      <c r="H61" s="3"/>
      <c r="I61" s="3"/>
      <c r="J61" s="3"/>
    </row>
    <row r="62" spans="1:10" ht="51">
      <c r="B62" s="166" t="s">
        <v>225</v>
      </c>
      <c r="C62" s="153"/>
      <c r="D62" s="153"/>
      <c r="E62" s="153"/>
      <c r="F62" s="56" t="e">
        <f>IF(VLOOKUP(Financial!B62,#REF!,5,0)=0,"",VLOOKUP(Financial!B62,#REF!,5,0))</f>
        <v>#REF!</v>
      </c>
      <c r="G62" s="3"/>
      <c r="H62" s="3"/>
      <c r="I62" s="3"/>
      <c r="J62" s="3"/>
    </row>
    <row r="63" spans="1:10" ht="63.75">
      <c r="B63" s="166" t="s">
        <v>250</v>
      </c>
      <c r="C63" s="153"/>
      <c r="D63" s="153"/>
      <c r="E63" s="153"/>
      <c r="F63" s="56" t="e">
        <f>IF(VLOOKUP(Financial!B63,#REF!,5,0)=0,"",VLOOKUP(Financial!B63,#REF!,5,0))</f>
        <v>#REF!</v>
      </c>
      <c r="G63" s="3"/>
      <c r="H63" s="3"/>
      <c r="I63" s="3"/>
      <c r="J63" s="3"/>
    </row>
    <row r="64" spans="1:10" ht="38.25">
      <c r="B64" s="167" t="s">
        <v>254</v>
      </c>
      <c r="C64" s="153"/>
      <c r="D64" s="153"/>
      <c r="E64" s="153"/>
      <c r="F64" s="56" t="e">
        <f>IF(VLOOKUP(Financial!B64,#REF!,5,0)=0,"",VLOOKUP(Financial!B64,#REF!,5,0))</f>
        <v>#REF!</v>
      </c>
      <c r="G64" s="3"/>
      <c r="H64" s="3"/>
      <c r="I64" s="3"/>
      <c r="J64" s="3"/>
    </row>
    <row r="65" spans="2:10" ht="25.5">
      <c r="B65" s="167" t="s">
        <v>120</v>
      </c>
      <c r="C65" s="153"/>
      <c r="D65" s="153"/>
      <c r="E65" s="153"/>
      <c r="F65" s="56" t="e">
        <f>IF(VLOOKUP(Financial!B65,#REF!,5,0)=0,"",VLOOKUP(Financial!B65,#REF!,5,0))</f>
        <v>#REF!</v>
      </c>
      <c r="G65" s="3"/>
      <c r="H65" s="3"/>
      <c r="I65" s="3"/>
      <c r="J65" s="3"/>
    </row>
    <row r="66" spans="2:10" ht="51">
      <c r="B66" s="166" t="s">
        <v>121</v>
      </c>
      <c r="C66" s="153"/>
      <c r="D66" s="153"/>
      <c r="E66" s="153"/>
      <c r="F66" s="56" t="e">
        <f>IF(VLOOKUP(Financial!B66,#REF!,5,0)=0,"",VLOOKUP(Financial!B66,#REF!,5,0))</f>
        <v>#REF!</v>
      </c>
      <c r="G66" s="3"/>
      <c r="H66" s="3"/>
      <c r="I66" s="3"/>
      <c r="J66" s="3"/>
    </row>
    <row r="67" spans="2:10">
      <c r="B67" s="51"/>
      <c r="C67" s="5"/>
      <c r="D67" s="5"/>
      <c r="E67" s="5"/>
      <c r="F67" s="3"/>
      <c r="G67" s="3"/>
      <c r="H67" s="3"/>
      <c r="I67" s="3"/>
      <c r="J67" s="3"/>
    </row>
    <row r="68" spans="2:10">
      <c r="B68" s="51"/>
      <c r="C68" s="5"/>
      <c r="D68" s="5"/>
      <c r="E68" s="5"/>
      <c r="F68" s="3"/>
      <c r="G68" s="3"/>
      <c r="H68" s="3"/>
      <c r="I68" s="3"/>
      <c r="J68" s="3"/>
    </row>
    <row r="69" spans="2:10">
      <c r="B69" s="51"/>
      <c r="C69" s="5"/>
      <c r="D69" s="5"/>
      <c r="E69" s="5"/>
      <c r="F69" s="3"/>
      <c r="G69" s="3"/>
      <c r="H69" s="3"/>
      <c r="I69" s="3"/>
      <c r="J69" s="3"/>
    </row>
    <row r="70" spans="2:10">
      <c r="B70" s="51"/>
      <c r="C70" s="5"/>
      <c r="D70" s="5"/>
      <c r="E70" s="5"/>
      <c r="F70" s="3"/>
      <c r="G70" s="3"/>
      <c r="H70" s="3"/>
      <c r="I70" s="3"/>
      <c r="J70" s="3"/>
    </row>
    <row r="71" spans="2:10">
      <c r="B71" s="51"/>
      <c r="C71" s="5"/>
      <c r="D71" s="5"/>
      <c r="E71" s="5"/>
      <c r="F71" s="3"/>
      <c r="G71" s="3"/>
      <c r="H71" s="3"/>
      <c r="I71" s="3"/>
      <c r="J71" s="3"/>
    </row>
    <row r="72" spans="2:10">
      <c r="B72" s="51"/>
      <c r="C72" s="5"/>
      <c r="D72" s="5"/>
      <c r="E72" s="5"/>
      <c r="F72" s="3"/>
      <c r="G72" s="3"/>
      <c r="H72" s="3"/>
      <c r="I72" s="3"/>
      <c r="J72" s="3"/>
    </row>
    <row r="73" spans="2:10">
      <c r="B73" s="51"/>
      <c r="C73" s="5"/>
      <c r="D73" s="5"/>
      <c r="E73" s="5"/>
      <c r="F73" s="3"/>
      <c r="G73" s="3"/>
      <c r="H73" s="3"/>
      <c r="I73" s="3"/>
      <c r="J73" s="3"/>
    </row>
    <row r="74" spans="2:10">
      <c r="B74" s="51"/>
      <c r="C74" s="5"/>
      <c r="D74" s="5"/>
      <c r="E74" s="5"/>
      <c r="F74" s="3"/>
      <c r="G74" s="3"/>
      <c r="H74" s="3"/>
      <c r="I74" s="3"/>
      <c r="J74" s="3"/>
    </row>
    <row r="75" spans="2:10">
      <c r="B75" s="51"/>
      <c r="C75" s="5"/>
      <c r="D75" s="5"/>
      <c r="E75" s="5"/>
      <c r="F75" s="3"/>
      <c r="G75" s="3"/>
      <c r="H75" s="3"/>
      <c r="I75" s="3"/>
      <c r="J75" s="3"/>
    </row>
    <row r="76" spans="2:10">
      <c r="B76" s="51"/>
      <c r="C76" s="5"/>
      <c r="D76" s="5"/>
      <c r="E76" s="5"/>
      <c r="F76" s="3"/>
      <c r="G76" s="3"/>
      <c r="H76" s="3"/>
      <c r="I76" s="3"/>
      <c r="J76" s="3"/>
    </row>
    <row r="77" spans="2:10">
      <c r="B77" s="51"/>
      <c r="C77" s="5"/>
      <c r="D77" s="5"/>
      <c r="E77" s="5"/>
      <c r="F77" s="3"/>
      <c r="G77" s="3"/>
      <c r="H77" s="3"/>
      <c r="I77" s="3"/>
      <c r="J77" s="3"/>
    </row>
    <row r="78" spans="2:10">
      <c r="B78" s="51"/>
      <c r="C78" s="5"/>
      <c r="D78" s="5"/>
      <c r="E78" s="5"/>
      <c r="F78" s="3"/>
      <c r="G78" s="3"/>
      <c r="H78" s="3"/>
      <c r="I78" s="3"/>
      <c r="J78" s="3"/>
    </row>
    <row r="79" spans="2:10">
      <c r="B79" s="51"/>
      <c r="C79" s="5"/>
      <c r="D79" s="5"/>
      <c r="E79" s="5"/>
      <c r="F79" s="3"/>
      <c r="G79" s="3"/>
      <c r="H79" s="3"/>
      <c r="I79" s="3"/>
      <c r="J79" s="3"/>
    </row>
    <row r="80" spans="2:10">
      <c r="B80" s="51"/>
      <c r="C80" s="5"/>
      <c r="D80" s="5"/>
      <c r="E80" s="5"/>
      <c r="F80" s="3"/>
      <c r="G80" s="3"/>
      <c r="H80" s="3"/>
      <c r="I80" s="3"/>
      <c r="J80" s="3"/>
    </row>
    <row r="81" spans="2:10">
      <c r="B81" s="51"/>
      <c r="C81" s="5"/>
      <c r="D81" s="5"/>
      <c r="E81" s="5"/>
      <c r="F81" s="3"/>
      <c r="G81" s="3"/>
      <c r="H81" s="3"/>
      <c r="I81" s="3"/>
      <c r="J81" s="3"/>
    </row>
    <row r="82" spans="2:10">
      <c r="B82" s="51"/>
      <c r="C82" s="5"/>
      <c r="D82" s="5"/>
      <c r="E82" s="5"/>
      <c r="F82" s="3"/>
      <c r="G82" s="3"/>
      <c r="H82" s="3"/>
      <c r="I82" s="3"/>
      <c r="J82" s="3"/>
    </row>
    <row r="83" spans="2:10">
      <c r="B83" s="51"/>
      <c r="C83" s="5"/>
      <c r="D83" s="5"/>
      <c r="E83" s="5"/>
      <c r="F83" s="3"/>
      <c r="G83" s="3"/>
      <c r="H83" s="3"/>
      <c r="I83" s="3"/>
      <c r="J83" s="3"/>
    </row>
    <row r="84" spans="2:10">
      <c r="B84" s="51"/>
      <c r="C84" s="5"/>
      <c r="D84" s="5"/>
      <c r="E84" s="5"/>
      <c r="F84" s="3"/>
      <c r="G84" s="3"/>
      <c r="H84" s="3"/>
      <c r="I84" s="3"/>
      <c r="J84" s="3"/>
    </row>
    <row r="85" spans="2:10">
      <c r="B85" s="51"/>
      <c r="C85" s="5"/>
      <c r="D85" s="5"/>
      <c r="E85" s="5"/>
      <c r="F85" s="3"/>
      <c r="G85" s="3"/>
      <c r="H85" s="3"/>
      <c r="I85" s="3"/>
      <c r="J85" s="3"/>
    </row>
    <row r="86" spans="2:10">
      <c r="B86" s="51"/>
      <c r="C86" s="5"/>
      <c r="D86" s="5"/>
      <c r="E86" s="5"/>
      <c r="F86" s="3"/>
      <c r="G86" s="3"/>
      <c r="H86" s="3"/>
      <c r="I86" s="3"/>
      <c r="J86" s="3"/>
    </row>
    <row r="87" spans="2:10">
      <c r="B87" s="51"/>
      <c r="C87" s="5"/>
      <c r="D87" s="5"/>
      <c r="E87" s="5"/>
      <c r="F87" s="3"/>
      <c r="G87" s="3"/>
      <c r="H87" s="3"/>
      <c r="I87" s="3"/>
      <c r="J87" s="3"/>
    </row>
    <row r="88" spans="2:10">
      <c r="B88" s="51"/>
      <c r="C88" s="5"/>
      <c r="D88" s="5"/>
      <c r="E88" s="5"/>
      <c r="F88" s="3"/>
      <c r="G88" s="3"/>
      <c r="H88" s="3"/>
      <c r="I88" s="3"/>
      <c r="J88" s="3"/>
    </row>
    <row r="89" spans="2:10">
      <c r="B89" s="51"/>
      <c r="C89" s="5"/>
      <c r="D89" s="5"/>
      <c r="E89" s="5"/>
      <c r="F89" s="3"/>
      <c r="G89" s="3"/>
      <c r="H89" s="3"/>
      <c r="I89" s="3"/>
      <c r="J89" s="3"/>
    </row>
    <row r="90" spans="2:10">
      <c r="B90" s="51"/>
      <c r="C90" s="5"/>
      <c r="D90" s="5"/>
      <c r="E90" s="5"/>
      <c r="F90" s="3"/>
      <c r="G90" s="3"/>
      <c r="H90" s="3"/>
      <c r="I90" s="3"/>
      <c r="J90" s="3"/>
    </row>
    <row r="91" spans="2:10">
      <c r="B91" s="51"/>
      <c r="C91" s="5"/>
      <c r="D91" s="5"/>
      <c r="E91" s="5"/>
      <c r="F91" s="3"/>
      <c r="G91" s="3"/>
      <c r="H91" s="3"/>
      <c r="I91" s="3"/>
      <c r="J91" s="3"/>
    </row>
    <row r="92" spans="2:10">
      <c r="B92" s="51"/>
      <c r="C92" s="5"/>
      <c r="D92" s="5"/>
      <c r="E92" s="5"/>
      <c r="F92" s="3"/>
      <c r="G92" s="3"/>
      <c r="H92" s="3"/>
      <c r="I92" s="3"/>
      <c r="J92" s="3"/>
    </row>
    <row r="93" spans="2:10">
      <c r="B93" s="51"/>
      <c r="C93" s="5"/>
      <c r="D93" s="5"/>
      <c r="E93" s="5"/>
      <c r="F93" s="3"/>
      <c r="G93" s="3"/>
      <c r="H93" s="3"/>
      <c r="I93" s="3"/>
      <c r="J93" s="3"/>
    </row>
    <row r="94" spans="2:10">
      <c r="B94" s="51"/>
      <c r="C94" s="5"/>
      <c r="D94" s="5"/>
      <c r="E94" s="5"/>
      <c r="F94" s="3"/>
      <c r="G94" s="3"/>
      <c r="H94" s="3"/>
      <c r="I94" s="3"/>
      <c r="J94" s="3"/>
    </row>
    <row r="95" spans="2:10">
      <c r="B95" s="51"/>
      <c r="C95" s="5"/>
      <c r="D95" s="5"/>
      <c r="E95" s="5"/>
      <c r="F95" s="3"/>
      <c r="G95" s="3"/>
      <c r="H95" s="3"/>
      <c r="I95" s="3"/>
      <c r="J95" s="3"/>
    </row>
    <row r="96" spans="2:10">
      <c r="B96" s="51"/>
      <c r="C96" s="5"/>
      <c r="D96" s="5"/>
      <c r="E96" s="5"/>
      <c r="F96" s="3"/>
      <c r="G96" s="3"/>
      <c r="H96" s="3"/>
      <c r="I96" s="3"/>
      <c r="J96" s="3"/>
    </row>
    <row r="97" spans="2:10">
      <c r="B97" s="51"/>
      <c r="C97" s="5"/>
      <c r="D97" s="5"/>
      <c r="E97" s="5"/>
      <c r="F97" s="3"/>
      <c r="G97" s="3"/>
      <c r="H97" s="3"/>
      <c r="I97" s="3"/>
      <c r="J97" s="3"/>
    </row>
    <row r="98" spans="2:10">
      <c r="B98" s="51"/>
      <c r="C98" s="5"/>
      <c r="D98" s="5"/>
      <c r="E98" s="5"/>
      <c r="F98" s="3"/>
      <c r="G98" s="3"/>
      <c r="H98" s="3"/>
      <c r="I98" s="3"/>
      <c r="J98" s="3"/>
    </row>
    <row r="99" spans="2:10">
      <c r="B99" s="51"/>
      <c r="C99" s="5"/>
      <c r="D99" s="5"/>
      <c r="E99" s="5"/>
      <c r="F99" s="3"/>
      <c r="G99" s="3"/>
      <c r="H99" s="3"/>
      <c r="I99" s="3"/>
      <c r="J99" s="3"/>
    </row>
    <row r="100" spans="2:10">
      <c r="B100" s="51"/>
      <c r="C100" s="5"/>
      <c r="D100" s="5"/>
      <c r="E100" s="5"/>
      <c r="F100" s="3"/>
      <c r="G100" s="3"/>
      <c r="H100" s="3"/>
      <c r="I100" s="3"/>
      <c r="J100" s="3"/>
    </row>
    <row r="101" spans="2:10">
      <c r="B101" s="51"/>
      <c r="C101" s="5"/>
      <c r="D101" s="5"/>
      <c r="E101" s="5"/>
      <c r="F101" s="3"/>
      <c r="G101" s="3"/>
      <c r="H101" s="3"/>
      <c r="I101" s="3"/>
      <c r="J101" s="3"/>
    </row>
    <row r="102" spans="2:10">
      <c r="B102" s="51"/>
      <c r="C102" s="5"/>
      <c r="D102" s="5"/>
      <c r="E102" s="5"/>
      <c r="F102" s="3"/>
      <c r="G102" s="3"/>
      <c r="H102" s="3"/>
      <c r="I102" s="3"/>
      <c r="J102" s="3"/>
    </row>
    <row r="103" spans="2:10">
      <c r="B103" s="51"/>
      <c r="C103" s="5"/>
      <c r="D103" s="5"/>
      <c r="E103" s="5"/>
      <c r="F103" s="3"/>
      <c r="G103" s="3"/>
      <c r="H103" s="3"/>
      <c r="I103" s="3"/>
      <c r="J103" s="3"/>
    </row>
    <row r="104" spans="2:10">
      <c r="B104" s="51"/>
      <c r="C104" s="5"/>
      <c r="D104" s="5"/>
      <c r="E104" s="5"/>
      <c r="F104" s="3"/>
      <c r="G104" s="3"/>
      <c r="H104" s="3"/>
      <c r="I104" s="3"/>
      <c r="J104" s="3"/>
    </row>
    <row r="105" spans="2:10">
      <c r="B105" s="51"/>
      <c r="C105" s="5"/>
      <c r="D105" s="5"/>
      <c r="E105" s="5"/>
      <c r="F105" s="3"/>
      <c r="G105" s="3"/>
      <c r="H105" s="3"/>
      <c r="I105" s="3"/>
      <c r="J105" s="3"/>
    </row>
    <row r="106" spans="2:10">
      <c r="B106" s="51"/>
      <c r="C106" s="5"/>
      <c r="D106" s="5"/>
      <c r="E106" s="5"/>
      <c r="F106" s="3"/>
      <c r="G106" s="3"/>
      <c r="H106" s="3"/>
      <c r="I106" s="3"/>
      <c r="J106" s="3"/>
    </row>
    <row r="107" spans="2:10">
      <c r="B107" s="51"/>
      <c r="C107" s="5"/>
      <c r="D107" s="5"/>
      <c r="E107" s="5"/>
      <c r="F107" s="3"/>
      <c r="G107" s="3"/>
      <c r="H107" s="3"/>
      <c r="I107" s="3"/>
      <c r="J107" s="3"/>
    </row>
    <row r="108" spans="2:10">
      <c r="B108" s="51"/>
      <c r="C108" s="5"/>
      <c r="D108" s="5"/>
      <c r="E108" s="5"/>
      <c r="F108" s="3"/>
      <c r="G108" s="3"/>
      <c r="H108" s="3"/>
      <c r="I108" s="3"/>
      <c r="J108" s="3"/>
    </row>
    <row r="109" spans="2:10">
      <c r="B109" s="51"/>
      <c r="C109" s="5"/>
      <c r="D109" s="5"/>
      <c r="E109" s="5"/>
      <c r="F109" s="3"/>
      <c r="G109" s="3"/>
      <c r="H109" s="3"/>
      <c r="I109" s="3"/>
      <c r="J109" s="3"/>
    </row>
    <row r="110" spans="2:10">
      <c r="B110" s="51"/>
      <c r="C110" s="5"/>
      <c r="D110" s="5"/>
      <c r="E110" s="5"/>
      <c r="F110" s="3"/>
      <c r="G110" s="3"/>
      <c r="H110" s="3"/>
      <c r="I110" s="3"/>
      <c r="J110" s="3"/>
    </row>
    <row r="111" spans="2:10">
      <c r="B111" s="51"/>
      <c r="C111" s="5"/>
      <c r="D111" s="5"/>
      <c r="E111" s="5"/>
      <c r="F111" s="3"/>
      <c r="G111" s="3"/>
      <c r="H111" s="3"/>
      <c r="I111" s="3"/>
      <c r="J111" s="3"/>
    </row>
    <row r="112" spans="2:10">
      <c r="B112" s="51"/>
      <c r="C112" s="5"/>
      <c r="D112" s="5"/>
      <c r="E112" s="5"/>
      <c r="F112" s="3"/>
      <c r="G112" s="3"/>
      <c r="H112" s="3"/>
      <c r="I112" s="3"/>
      <c r="J112" s="3"/>
    </row>
    <row r="113" spans="2:10">
      <c r="B113" s="51"/>
      <c r="C113" s="5"/>
      <c r="D113" s="5"/>
      <c r="E113" s="5"/>
      <c r="F113" s="3"/>
      <c r="G113" s="3"/>
      <c r="H113" s="3"/>
      <c r="I113" s="3"/>
      <c r="J113" s="3"/>
    </row>
    <row r="114" spans="2:10">
      <c r="B114" s="51"/>
      <c r="C114" s="5"/>
      <c r="D114" s="5"/>
      <c r="E114" s="5"/>
      <c r="F114" s="3"/>
      <c r="G114" s="3"/>
      <c r="H114" s="3"/>
      <c r="I114" s="3"/>
      <c r="J114" s="3"/>
    </row>
    <row r="115" spans="2:10">
      <c r="B115" s="51"/>
      <c r="C115" s="5"/>
      <c r="D115" s="5"/>
      <c r="E115" s="5"/>
      <c r="F115" s="3"/>
      <c r="G115" s="3"/>
      <c r="H115" s="3"/>
      <c r="I115" s="3"/>
      <c r="J115" s="3"/>
    </row>
    <row r="116" spans="2:10">
      <c r="B116" s="51"/>
      <c r="C116" s="5"/>
      <c r="D116" s="5"/>
      <c r="E116" s="5"/>
      <c r="F116" s="3"/>
      <c r="G116" s="3"/>
      <c r="H116" s="3"/>
      <c r="I116" s="3"/>
      <c r="J116" s="3"/>
    </row>
    <row r="117" spans="2:10">
      <c r="B117" s="51"/>
      <c r="C117" s="5"/>
      <c r="D117" s="5"/>
      <c r="E117" s="5"/>
      <c r="F117" s="3"/>
      <c r="G117" s="3"/>
      <c r="H117" s="3"/>
      <c r="I117" s="3"/>
      <c r="J117" s="3"/>
    </row>
    <row r="118" spans="2:10">
      <c r="B118" s="51"/>
      <c r="C118" s="5"/>
      <c r="D118" s="5"/>
      <c r="E118" s="5"/>
      <c r="F118" s="3"/>
      <c r="G118" s="3"/>
      <c r="H118" s="3"/>
      <c r="I118" s="3"/>
      <c r="J118" s="3"/>
    </row>
    <row r="119" spans="2:10">
      <c r="B119" s="51"/>
      <c r="C119" s="5"/>
      <c r="D119" s="5"/>
      <c r="E119" s="5"/>
      <c r="F119" s="3"/>
      <c r="G119" s="3"/>
      <c r="H119" s="3"/>
      <c r="I119" s="3"/>
      <c r="J119" s="3"/>
    </row>
    <row r="120" spans="2:10">
      <c r="B120" s="51"/>
      <c r="C120" s="5"/>
      <c r="D120" s="5"/>
      <c r="E120" s="5"/>
      <c r="F120" s="3"/>
      <c r="G120" s="3"/>
      <c r="H120" s="3"/>
      <c r="I120" s="3"/>
      <c r="J120" s="3"/>
    </row>
    <row r="121" spans="2:10">
      <c r="B121" s="51"/>
      <c r="C121" s="5"/>
      <c r="D121" s="5"/>
      <c r="E121" s="5"/>
      <c r="F121" s="3"/>
      <c r="G121" s="3"/>
      <c r="H121" s="3"/>
      <c r="I121" s="3"/>
      <c r="J121" s="3"/>
    </row>
    <row r="122" spans="2:10">
      <c r="B122" s="51"/>
      <c r="C122" s="5"/>
      <c r="D122" s="5"/>
      <c r="E122" s="5"/>
      <c r="F122" s="3"/>
      <c r="G122" s="3"/>
      <c r="H122" s="3"/>
      <c r="I122" s="3"/>
      <c r="J122" s="3"/>
    </row>
    <row r="123" spans="2:10">
      <c r="B123" s="51"/>
      <c r="C123" s="5"/>
      <c r="D123" s="5"/>
      <c r="E123" s="5"/>
      <c r="F123" s="3"/>
      <c r="G123" s="3"/>
      <c r="H123" s="3"/>
      <c r="I123" s="3"/>
      <c r="J123" s="3"/>
    </row>
    <row r="124" spans="2:10">
      <c r="B124" s="51"/>
      <c r="C124" s="5"/>
      <c r="D124" s="5"/>
      <c r="E124" s="5"/>
      <c r="F124" s="3"/>
      <c r="G124" s="3"/>
      <c r="H124" s="3"/>
      <c r="I124" s="3"/>
      <c r="J124" s="3"/>
    </row>
    <row r="125" spans="2:10">
      <c r="B125" s="51"/>
      <c r="C125" s="5"/>
      <c r="D125" s="5"/>
      <c r="E125" s="5"/>
      <c r="F125" s="3"/>
      <c r="G125" s="3"/>
      <c r="H125" s="3"/>
      <c r="I125" s="3"/>
      <c r="J125" s="3"/>
    </row>
    <row r="126" spans="2:10">
      <c r="B126" s="51"/>
      <c r="C126" s="5"/>
      <c r="D126" s="5"/>
      <c r="E126" s="5"/>
      <c r="F126" s="3"/>
      <c r="G126" s="3"/>
      <c r="H126" s="3"/>
      <c r="I126" s="3"/>
      <c r="J126" s="3"/>
    </row>
    <row r="127" spans="2:10">
      <c r="B127" s="51"/>
      <c r="C127" s="5"/>
      <c r="D127" s="5"/>
      <c r="E127" s="5"/>
      <c r="F127" s="3"/>
      <c r="G127" s="3"/>
      <c r="H127" s="3"/>
      <c r="I127" s="3"/>
      <c r="J127" s="3"/>
    </row>
    <row r="128" spans="2:10">
      <c r="B128" s="51"/>
      <c r="C128" s="5"/>
      <c r="D128" s="5"/>
      <c r="E128" s="5"/>
      <c r="F128" s="3"/>
      <c r="G128" s="3"/>
      <c r="H128" s="3"/>
      <c r="I128" s="3"/>
      <c r="J128" s="3"/>
    </row>
    <row r="129" spans="2:10">
      <c r="B129" s="51"/>
      <c r="C129" s="5"/>
      <c r="D129" s="5"/>
      <c r="E129" s="5"/>
      <c r="F129" s="3"/>
      <c r="G129" s="3"/>
      <c r="H129" s="3"/>
      <c r="I129" s="3"/>
      <c r="J129" s="3"/>
    </row>
    <row r="130" spans="2:10">
      <c r="B130" s="51"/>
      <c r="C130" s="5"/>
      <c r="D130" s="5"/>
      <c r="E130" s="5"/>
      <c r="F130" s="3"/>
      <c r="G130" s="3"/>
      <c r="H130" s="3"/>
      <c r="I130" s="3"/>
      <c r="J130" s="3"/>
    </row>
    <row r="131" spans="2:10">
      <c r="B131" s="51"/>
      <c r="C131" s="5"/>
      <c r="D131" s="5"/>
      <c r="E131" s="5"/>
      <c r="F131" s="3"/>
      <c r="G131" s="3"/>
      <c r="H131" s="3"/>
      <c r="I131" s="3"/>
      <c r="J131" s="3"/>
    </row>
    <row r="132" spans="2:10">
      <c r="B132" s="51"/>
      <c r="C132" s="5"/>
      <c r="D132" s="5"/>
      <c r="E132" s="5"/>
      <c r="F132" s="3"/>
      <c r="G132" s="3"/>
      <c r="H132" s="3"/>
      <c r="I132" s="3"/>
      <c r="J132" s="3"/>
    </row>
    <row r="133" spans="2:10">
      <c r="B133" s="51"/>
      <c r="C133" s="5"/>
      <c r="D133" s="5"/>
      <c r="E133" s="5"/>
      <c r="F133" s="3"/>
      <c r="G133" s="3"/>
      <c r="H133" s="3"/>
      <c r="I133" s="3"/>
      <c r="J133" s="3"/>
    </row>
    <row r="134" spans="2:10">
      <c r="B134" s="51"/>
      <c r="C134" s="5"/>
      <c r="D134" s="5"/>
      <c r="E134" s="5"/>
      <c r="F134" s="3"/>
      <c r="G134" s="3"/>
      <c r="H134" s="3"/>
      <c r="I134" s="3"/>
      <c r="J134" s="3"/>
    </row>
    <row r="135" spans="2:10">
      <c r="B135" s="51"/>
      <c r="C135" s="5"/>
      <c r="D135" s="5"/>
      <c r="E135" s="5"/>
      <c r="F135" s="3"/>
      <c r="G135" s="3"/>
      <c r="H135" s="3"/>
      <c r="I135" s="3"/>
      <c r="J135" s="3"/>
    </row>
    <row r="136" spans="2:10">
      <c r="B136" s="51"/>
      <c r="C136" s="5"/>
      <c r="D136" s="5"/>
      <c r="E136" s="5"/>
      <c r="F136" s="3"/>
      <c r="G136" s="3"/>
      <c r="H136" s="3"/>
      <c r="I136" s="3"/>
      <c r="J136" s="3"/>
    </row>
    <row r="137" spans="2:10">
      <c r="B137" s="51"/>
      <c r="C137" s="5"/>
      <c r="D137" s="5"/>
      <c r="E137" s="5"/>
      <c r="F137" s="3"/>
      <c r="G137" s="3"/>
      <c r="H137" s="3"/>
      <c r="I137" s="3"/>
      <c r="J137" s="3"/>
    </row>
    <row r="138" spans="2:10">
      <c r="B138" s="51"/>
      <c r="C138" s="5"/>
      <c r="D138" s="5"/>
      <c r="E138" s="5"/>
      <c r="F138" s="3"/>
      <c r="G138" s="3"/>
      <c r="H138" s="3"/>
      <c r="I138" s="3"/>
      <c r="J138" s="3"/>
    </row>
    <row r="139" spans="2:10">
      <c r="B139" s="51"/>
      <c r="C139" s="5"/>
      <c r="D139" s="5"/>
      <c r="E139" s="5"/>
      <c r="F139" s="3"/>
      <c r="G139" s="3"/>
      <c r="H139" s="3"/>
      <c r="I139" s="3"/>
      <c r="J139" s="3"/>
    </row>
    <row r="140" spans="2:10">
      <c r="B140" s="51"/>
      <c r="C140" s="5"/>
      <c r="D140" s="5"/>
      <c r="E140" s="5"/>
      <c r="F140" s="3"/>
      <c r="G140" s="3"/>
      <c r="H140" s="3"/>
      <c r="I140" s="3"/>
      <c r="J140" s="3"/>
    </row>
    <row r="141" spans="2:10">
      <c r="B141" s="51"/>
      <c r="C141" s="5"/>
      <c r="D141" s="5"/>
      <c r="E141" s="5"/>
      <c r="F141" s="3"/>
      <c r="G141" s="3"/>
      <c r="H141" s="3"/>
      <c r="I141" s="3"/>
      <c r="J141" s="3"/>
    </row>
    <row r="142" spans="2:10">
      <c r="B142" s="51"/>
      <c r="C142" s="5"/>
      <c r="D142" s="5"/>
      <c r="E142" s="5"/>
      <c r="F142" s="3"/>
      <c r="G142" s="3"/>
      <c r="H142" s="3"/>
      <c r="I142" s="3"/>
      <c r="J142" s="3"/>
    </row>
    <row r="143" spans="2:10">
      <c r="B143" s="51"/>
      <c r="C143" s="5"/>
      <c r="D143" s="5"/>
      <c r="E143" s="5"/>
      <c r="F143" s="3"/>
      <c r="G143" s="3"/>
      <c r="H143" s="3"/>
      <c r="I143" s="3"/>
      <c r="J143" s="3"/>
    </row>
    <row r="144" spans="2:10">
      <c r="B144" s="51"/>
      <c r="C144" s="5"/>
      <c r="D144" s="5"/>
      <c r="E144" s="5"/>
      <c r="F144" s="3"/>
      <c r="G144" s="3"/>
      <c r="H144" s="3"/>
      <c r="I144" s="3"/>
      <c r="J144" s="3"/>
    </row>
    <row r="145" spans="2:10">
      <c r="B145" s="51"/>
      <c r="C145" s="5"/>
      <c r="D145" s="5"/>
      <c r="E145" s="5"/>
      <c r="F145" s="3"/>
      <c r="G145" s="3"/>
      <c r="H145" s="3"/>
      <c r="I145" s="3"/>
      <c r="J145" s="3"/>
    </row>
    <row r="146" spans="2:10">
      <c r="B146" s="51"/>
      <c r="C146" s="5"/>
      <c r="D146" s="5"/>
      <c r="E146" s="5"/>
      <c r="F146" s="3"/>
      <c r="G146" s="3"/>
      <c r="H146" s="3"/>
      <c r="I146" s="3"/>
      <c r="J146" s="3"/>
    </row>
    <row r="147" spans="2:10">
      <c r="B147" s="51"/>
      <c r="C147" s="5"/>
      <c r="D147" s="5"/>
      <c r="E147" s="5"/>
      <c r="F147" s="3"/>
      <c r="G147" s="3"/>
      <c r="H147" s="3"/>
      <c r="I147" s="3"/>
      <c r="J147" s="3"/>
    </row>
    <row r="148" spans="2:10">
      <c r="B148" s="51"/>
      <c r="C148" s="5"/>
      <c r="D148" s="5"/>
      <c r="E148" s="5"/>
      <c r="F148" s="3"/>
      <c r="G148" s="3"/>
      <c r="H148" s="3"/>
      <c r="I148" s="3"/>
      <c r="J148" s="3"/>
    </row>
    <row r="149" spans="2:10">
      <c r="B149" s="51"/>
      <c r="C149" s="5"/>
      <c r="D149" s="5"/>
      <c r="E149" s="5"/>
      <c r="F149" s="3"/>
      <c r="G149" s="3"/>
      <c r="H149" s="3"/>
      <c r="I149" s="3"/>
      <c r="J149" s="3"/>
    </row>
    <row r="150" spans="2:10">
      <c r="B150" s="51"/>
      <c r="C150" s="5"/>
      <c r="D150" s="5"/>
      <c r="E150" s="5"/>
      <c r="F150" s="3"/>
      <c r="G150" s="3"/>
      <c r="H150" s="3"/>
      <c r="I150" s="3"/>
      <c r="J150" s="3"/>
    </row>
    <row r="151" spans="2:10">
      <c r="B151" s="51"/>
      <c r="C151" s="5"/>
      <c r="D151" s="5"/>
      <c r="E151" s="5"/>
      <c r="F151" s="3"/>
      <c r="G151" s="3"/>
      <c r="H151" s="3"/>
      <c r="I151" s="3"/>
      <c r="J151" s="3"/>
    </row>
    <row r="152" spans="2:10">
      <c r="B152" s="51"/>
      <c r="C152" s="5"/>
      <c r="D152" s="5"/>
      <c r="E152" s="5"/>
      <c r="F152" s="3"/>
      <c r="G152" s="3"/>
      <c r="H152" s="3"/>
      <c r="I152" s="3"/>
      <c r="J152" s="3"/>
    </row>
    <row r="153" spans="2:10">
      <c r="B153" s="51"/>
      <c r="C153" s="5"/>
      <c r="D153" s="5"/>
      <c r="E153" s="5"/>
      <c r="F153" s="3"/>
      <c r="G153" s="3"/>
      <c r="H153" s="3"/>
      <c r="I153" s="3"/>
      <c r="J153" s="3"/>
    </row>
    <row r="154" spans="2:10">
      <c r="B154" s="51"/>
      <c r="C154" s="5"/>
      <c r="D154" s="5"/>
      <c r="E154" s="5"/>
      <c r="F154" s="3"/>
      <c r="G154" s="3"/>
      <c r="H154" s="3"/>
      <c r="I154" s="3"/>
      <c r="J154" s="3"/>
    </row>
    <row r="155" spans="2:10">
      <c r="B155" s="51"/>
      <c r="C155" s="5"/>
      <c r="D155" s="5"/>
      <c r="E155" s="5"/>
      <c r="F155" s="3"/>
      <c r="G155" s="3"/>
      <c r="H155" s="3"/>
      <c r="I155" s="3"/>
      <c r="J155" s="3"/>
    </row>
    <row r="156" spans="2:10">
      <c r="B156" s="51"/>
      <c r="C156" s="5"/>
      <c r="D156" s="5"/>
      <c r="E156" s="5"/>
      <c r="F156" s="3"/>
      <c r="G156" s="3"/>
      <c r="H156" s="3"/>
      <c r="I156" s="3"/>
      <c r="J156" s="3"/>
    </row>
    <row r="157" spans="2:10">
      <c r="B157" s="51"/>
      <c r="C157" s="5"/>
      <c r="D157" s="5"/>
      <c r="E157" s="5"/>
      <c r="F157" s="3"/>
      <c r="G157" s="3"/>
      <c r="H157" s="3"/>
      <c r="I157" s="3"/>
      <c r="J157" s="3"/>
    </row>
    <row r="158" spans="2:10">
      <c r="B158" s="51"/>
      <c r="C158" s="5"/>
      <c r="D158" s="5"/>
      <c r="E158" s="5"/>
      <c r="F158" s="3"/>
      <c r="G158" s="3"/>
      <c r="H158" s="3"/>
      <c r="I158" s="3"/>
      <c r="J158" s="3"/>
    </row>
    <row r="159" spans="2:10">
      <c r="B159" s="51"/>
      <c r="C159" s="5"/>
      <c r="D159" s="5"/>
      <c r="E159" s="5"/>
      <c r="F159" s="3"/>
      <c r="G159" s="3"/>
      <c r="H159" s="3"/>
      <c r="I159" s="3"/>
      <c r="J159" s="3"/>
    </row>
    <row r="160" spans="2:10">
      <c r="B160" s="51"/>
      <c r="C160" s="5"/>
      <c r="D160" s="5"/>
      <c r="E160" s="5"/>
      <c r="F160" s="3"/>
      <c r="G160" s="3"/>
      <c r="H160" s="3"/>
      <c r="I160" s="3"/>
      <c r="J160" s="3"/>
    </row>
    <row r="161" spans="2:10">
      <c r="B161" s="51"/>
      <c r="C161" s="5"/>
      <c r="D161" s="5"/>
      <c r="E161" s="5"/>
      <c r="F161" s="3"/>
      <c r="G161" s="3"/>
      <c r="H161" s="3"/>
      <c r="I161" s="3"/>
      <c r="J161" s="3"/>
    </row>
    <row r="162" spans="2:10">
      <c r="B162" s="51"/>
      <c r="C162" s="5"/>
      <c r="D162" s="5"/>
      <c r="E162" s="5"/>
      <c r="F162" s="3"/>
      <c r="G162" s="3"/>
      <c r="H162" s="3"/>
      <c r="I162" s="3"/>
      <c r="J162" s="3"/>
    </row>
    <row r="163" spans="2:10">
      <c r="B163" s="51"/>
      <c r="C163" s="5"/>
      <c r="D163" s="5"/>
      <c r="E163" s="5"/>
      <c r="F163" s="3"/>
      <c r="G163" s="3"/>
      <c r="H163" s="3"/>
      <c r="I163" s="3"/>
      <c r="J163" s="3"/>
    </row>
    <row r="164" spans="2:10">
      <c r="B164" s="51"/>
      <c r="C164" s="5"/>
      <c r="D164" s="5"/>
      <c r="E164" s="5"/>
      <c r="F164" s="3"/>
      <c r="G164" s="3"/>
      <c r="H164" s="3"/>
      <c r="I164" s="3"/>
      <c r="J164" s="3"/>
    </row>
    <row r="165" spans="2:10">
      <c r="B165" s="51"/>
      <c r="C165" s="5"/>
      <c r="D165" s="5"/>
      <c r="E165" s="5"/>
      <c r="F165" s="3"/>
      <c r="G165" s="3"/>
      <c r="H165" s="3"/>
      <c r="I165" s="3"/>
      <c r="J165" s="3"/>
    </row>
    <row r="166" spans="2:10">
      <c r="B166" s="51"/>
      <c r="C166" s="5"/>
      <c r="D166" s="5"/>
      <c r="E166" s="5"/>
      <c r="F166" s="3"/>
      <c r="G166" s="3"/>
      <c r="H166" s="3"/>
      <c r="I166" s="3"/>
      <c r="J166" s="3"/>
    </row>
    <row r="167" spans="2:10">
      <c r="B167" s="51"/>
      <c r="C167" s="5"/>
      <c r="D167" s="5"/>
      <c r="E167" s="5"/>
      <c r="F167" s="3"/>
      <c r="G167" s="3"/>
      <c r="H167" s="3"/>
      <c r="I167" s="3"/>
    </row>
    <row r="168" spans="2:10">
      <c r="B168" s="51"/>
      <c r="C168" s="5"/>
      <c r="D168" s="5"/>
      <c r="E168" s="5"/>
      <c r="F168" s="3"/>
      <c r="G168" s="3"/>
      <c r="H168" s="3"/>
      <c r="I168" s="3"/>
    </row>
    <row r="169" spans="2:10">
      <c r="B169" s="51"/>
      <c r="C169" s="5"/>
      <c r="D169" s="5"/>
      <c r="E169" s="5"/>
      <c r="F169" s="3"/>
      <c r="G169" s="3"/>
      <c r="H169" s="3"/>
      <c r="I169" s="3"/>
    </row>
    <row r="170" spans="2:10">
      <c r="B170" s="51"/>
      <c r="C170" s="5"/>
      <c r="D170" s="5"/>
      <c r="E170" s="5"/>
      <c r="F170" s="3"/>
      <c r="G170" s="3"/>
      <c r="H170" s="3"/>
      <c r="I170" s="3"/>
    </row>
    <row r="171" spans="2:10">
      <c r="B171" s="51"/>
      <c r="C171" s="5"/>
      <c r="D171" s="5"/>
      <c r="E171" s="5"/>
      <c r="F171" s="3"/>
      <c r="G171" s="3"/>
      <c r="H171" s="3"/>
      <c r="I171" s="3"/>
    </row>
    <row r="172" spans="2:10">
      <c r="B172" s="51"/>
      <c r="C172" s="5"/>
      <c r="D172" s="5"/>
      <c r="E172" s="5"/>
      <c r="F172" s="3"/>
      <c r="G172" s="3"/>
      <c r="H172" s="3"/>
      <c r="I172" s="3"/>
    </row>
    <row r="173" spans="2:10">
      <c r="B173" s="51"/>
      <c r="C173" s="5"/>
      <c r="D173" s="5"/>
      <c r="E173" s="5"/>
      <c r="F173" s="3"/>
      <c r="G173" s="3"/>
      <c r="H173" s="3"/>
      <c r="I173" s="3"/>
    </row>
    <row r="174" spans="2:10">
      <c r="B174" s="51"/>
      <c r="C174" s="5"/>
      <c r="D174" s="5"/>
      <c r="E174" s="5"/>
      <c r="F174" s="3"/>
    </row>
    <row r="175" spans="2:10">
      <c r="B175" s="51"/>
      <c r="C175" s="5"/>
      <c r="D175" s="5"/>
      <c r="E175" s="5"/>
      <c r="F175" s="3"/>
    </row>
    <row r="176" spans="2:10">
      <c r="B176" s="51"/>
      <c r="C176" s="5"/>
      <c r="D176" s="5"/>
      <c r="E176" s="5"/>
      <c r="F176" s="3"/>
    </row>
    <row r="177" spans="2:6">
      <c r="B177" s="51"/>
      <c r="C177" s="5"/>
      <c r="D177" s="5"/>
      <c r="E177" s="5"/>
      <c r="F177" s="3"/>
    </row>
    <row r="178" spans="2:6">
      <c r="B178" s="51"/>
      <c r="C178" s="5"/>
      <c r="D178" s="5"/>
      <c r="E178" s="5"/>
      <c r="F178" s="3"/>
    </row>
    <row r="179" spans="2:6">
      <c r="B179" s="51"/>
      <c r="C179" s="5"/>
      <c r="D179" s="5"/>
      <c r="E179" s="5"/>
      <c r="F179" s="3"/>
    </row>
    <row r="180" spans="2:6">
      <c r="B180" s="51"/>
      <c r="C180" s="5"/>
      <c r="D180" s="5"/>
      <c r="E180" s="5"/>
      <c r="F180" s="3"/>
    </row>
    <row r="181" spans="2:6">
      <c r="B181" s="51"/>
      <c r="C181" s="5"/>
      <c r="D181" s="5"/>
      <c r="E181" s="5"/>
      <c r="F181" s="3"/>
    </row>
    <row r="182" spans="2:6">
      <c r="B182" s="51"/>
      <c r="C182" s="5"/>
      <c r="D182" s="5"/>
      <c r="E182" s="5"/>
      <c r="F182" s="3"/>
    </row>
  </sheetData>
  <mergeCells count="16">
    <mergeCell ref="B50:F50"/>
    <mergeCell ref="B45:F45"/>
    <mergeCell ref="B32:F32"/>
    <mergeCell ref="B33:F33"/>
    <mergeCell ref="C30:F30"/>
    <mergeCell ref="C31:F31"/>
    <mergeCell ref="B20:E20"/>
    <mergeCell ref="C29:F29"/>
    <mergeCell ref="C21:F21"/>
    <mergeCell ref="C22:F22"/>
    <mergeCell ref="C23:F23"/>
    <mergeCell ref="C24:F24"/>
    <mergeCell ref="C25:F25"/>
    <mergeCell ref="C26:F26"/>
    <mergeCell ref="C27:F27"/>
    <mergeCell ref="C28:F28"/>
  </mergeCells>
  <conditionalFormatting sqref="B7">
    <cfRule type="containsText" dxfId="67" priority="7" stopIfTrue="1" operator="containsText" text="M">
      <formula>NOT(ISERROR(SEARCH("M",B7)))</formula>
    </cfRule>
    <cfRule type="containsText" dxfId="66" priority="8" stopIfTrue="1" operator="containsText" text="P">
      <formula>NOT(ISERROR(SEARCH("P",B7)))</formula>
    </cfRule>
    <cfRule type="containsText" dxfId="65" priority="9" stopIfTrue="1" operator="containsText" text="T">
      <formula>NOT(ISERROR(SEARCH("T",B7)))</formula>
    </cfRule>
    <cfRule type="containsText" dxfId="64" priority="10" stopIfTrue="1" operator="containsText" text="F">
      <formula>NOT(ISERROR(SEARCH("F",B7)))</formula>
    </cfRule>
  </conditionalFormatting>
  <conditionalFormatting sqref="C36:E37 C40:E41 C44:E44">
    <cfRule type="containsText" dxfId="63" priority="4" stopIfTrue="1" operator="containsText" text="N/A">
      <formula>NOT(ISERROR(SEARCH("N/A",C36)))</formula>
    </cfRule>
    <cfRule type="containsText" dxfId="62" priority="5" stopIfTrue="1" operator="containsText" text="N">
      <formula>NOT(ISERROR(SEARCH("N",C36)))</formula>
    </cfRule>
    <cfRule type="containsText" dxfId="61" priority="6" stopIfTrue="1" operator="containsText" text="Y">
      <formula>NOT(ISERROR(SEARCH("Y",C36)))</formula>
    </cfRule>
  </conditionalFormatting>
  <conditionalFormatting sqref="C46:E47">
    <cfRule type="containsText" dxfId="60" priority="1" stopIfTrue="1" operator="containsText" text="N/A">
      <formula>NOT(ISERROR(SEARCH("N/A",C46)))</formula>
    </cfRule>
    <cfRule type="containsText" dxfId="59" priority="2" stopIfTrue="1" operator="containsText" text="N">
      <formula>NOT(ISERROR(SEARCH("N",C46)))</formula>
    </cfRule>
    <cfRule type="containsText" dxfId="58" priority="3" stopIfTrue="1" operator="containsText" text="Y">
      <formula>NOT(ISERROR(SEARCH("Y",C46)))</formula>
    </cfRule>
  </conditionalFormatting>
  <hyperlinks>
    <hyperlink ref="F7" r:id="rId1" display="FOA &amp; 10 CFR 600.223"/>
    <hyperlink ref="F18" r:id="rId2"/>
    <hyperlink ref="F54" r:id="rId3"/>
    <hyperlink ref="F55" r:id="rId4"/>
    <hyperlink ref="F38" r:id="rId5"/>
    <hyperlink ref="F42" r:id="rId6"/>
  </hyperlinks>
  <pageMargins left="0.75" right="0.75" top="1" bottom="1" header="0.3" footer="0.3"/>
  <pageSetup paperSize="9" orientation="portrait" r:id="rId7"/>
  <headerFooter alignWithMargins="0"/>
  <drawing r:id="rId8"/>
  <legacyDrawing r:id="rId9"/>
  <mc:AlternateContent xmlns:mc="http://schemas.openxmlformats.org/markup-compatibility/2006">
    <mc:Choice Requires="x14">
      <controls>
        <mc:AlternateContent xmlns:mc="http://schemas.openxmlformats.org/markup-compatibility/2006">
          <mc:Choice Requires="x14">
            <control shapeId="15744" r:id="rId10" name="Check Box 384">
              <controlPr defaultSize="0" autoFill="0" autoLine="0" autoPict="0">
                <anchor moveWithCells="1">
                  <from>
                    <xdr:col>2</xdr:col>
                    <xdr:colOff>219075</xdr:colOff>
                    <xdr:row>3</xdr:row>
                    <xdr:rowOff>257175</xdr:rowOff>
                  </from>
                  <to>
                    <xdr:col>2</xdr:col>
                    <xdr:colOff>533400</xdr:colOff>
                    <xdr:row>3</xdr:row>
                    <xdr:rowOff>485775</xdr:rowOff>
                  </to>
                </anchor>
              </controlPr>
            </control>
          </mc:Choice>
        </mc:AlternateContent>
        <mc:AlternateContent xmlns:mc="http://schemas.openxmlformats.org/markup-compatibility/2006">
          <mc:Choice Requires="x14">
            <control shapeId="15747" r:id="rId11" name="Check Box 387">
              <controlPr defaultSize="0" autoFill="0" autoLine="0" autoPict="0">
                <anchor moveWithCells="1">
                  <from>
                    <xdr:col>2</xdr:col>
                    <xdr:colOff>228600</xdr:colOff>
                    <xdr:row>7</xdr:row>
                    <xdr:rowOff>66675</xdr:rowOff>
                  </from>
                  <to>
                    <xdr:col>2</xdr:col>
                    <xdr:colOff>561975</xdr:colOff>
                    <xdr:row>7</xdr:row>
                    <xdr:rowOff>295275</xdr:rowOff>
                  </to>
                </anchor>
              </controlPr>
            </control>
          </mc:Choice>
        </mc:AlternateContent>
        <mc:AlternateContent xmlns:mc="http://schemas.openxmlformats.org/markup-compatibility/2006">
          <mc:Choice Requires="x14">
            <control shapeId="15753" r:id="rId12" name="Check Box 393">
              <controlPr defaultSize="0" autoFill="0" autoLine="0" autoPict="0">
                <anchor moveWithCells="1">
                  <from>
                    <xdr:col>2</xdr:col>
                    <xdr:colOff>257175</xdr:colOff>
                    <xdr:row>14</xdr:row>
                    <xdr:rowOff>381000</xdr:rowOff>
                  </from>
                  <to>
                    <xdr:col>2</xdr:col>
                    <xdr:colOff>561975</xdr:colOff>
                    <xdr:row>14</xdr:row>
                    <xdr:rowOff>609600</xdr:rowOff>
                  </to>
                </anchor>
              </controlPr>
            </control>
          </mc:Choice>
        </mc:AlternateContent>
        <mc:AlternateContent xmlns:mc="http://schemas.openxmlformats.org/markup-compatibility/2006">
          <mc:Choice Requires="x14">
            <control shapeId="15765" r:id="rId13" name="Check Box 405">
              <controlPr defaultSize="0" autoFill="0" autoLine="0" autoPict="0">
                <anchor moveWithCells="1">
                  <from>
                    <xdr:col>2</xdr:col>
                    <xdr:colOff>219075</xdr:colOff>
                    <xdr:row>52</xdr:row>
                    <xdr:rowOff>219075</xdr:rowOff>
                  </from>
                  <to>
                    <xdr:col>2</xdr:col>
                    <xdr:colOff>523875</xdr:colOff>
                    <xdr:row>53</xdr:row>
                    <xdr:rowOff>0</xdr:rowOff>
                  </to>
                </anchor>
              </controlPr>
            </control>
          </mc:Choice>
        </mc:AlternateContent>
        <mc:AlternateContent xmlns:mc="http://schemas.openxmlformats.org/markup-compatibility/2006">
          <mc:Choice Requires="x14">
            <control shapeId="15767" r:id="rId14" name="Check Box 407">
              <controlPr defaultSize="0" autoFill="0" autoLine="0" autoPict="0">
                <anchor moveWithCells="1">
                  <from>
                    <xdr:col>2</xdr:col>
                    <xdr:colOff>219075</xdr:colOff>
                    <xdr:row>5</xdr:row>
                    <xdr:rowOff>257175</xdr:rowOff>
                  </from>
                  <to>
                    <xdr:col>2</xdr:col>
                    <xdr:colOff>533400</xdr:colOff>
                    <xdr:row>5</xdr:row>
                    <xdr:rowOff>485775</xdr:rowOff>
                  </to>
                </anchor>
              </controlPr>
            </control>
          </mc:Choice>
        </mc:AlternateContent>
        <mc:AlternateContent xmlns:mc="http://schemas.openxmlformats.org/markup-compatibility/2006">
          <mc:Choice Requires="x14">
            <control shapeId="15768" r:id="rId15" name="Check Box 408">
              <controlPr defaultSize="0" autoFill="0" autoLine="0" autoPict="0">
                <anchor moveWithCells="1">
                  <from>
                    <xdr:col>2</xdr:col>
                    <xdr:colOff>219075</xdr:colOff>
                    <xdr:row>4</xdr:row>
                    <xdr:rowOff>266700</xdr:rowOff>
                  </from>
                  <to>
                    <xdr:col>2</xdr:col>
                    <xdr:colOff>533400</xdr:colOff>
                    <xdr:row>4</xdr:row>
                    <xdr:rowOff>495300</xdr:rowOff>
                  </to>
                </anchor>
              </controlPr>
            </control>
          </mc:Choice>
        </mc:AlternateContent>
        <mc:AlternateContent xmlns:mc="http://schemas.openxmlformats.org/markup-compatibility/2006">
          <mc:Choice Requires="x14">
            <control shapeId="15770" r:id="rId16" name="Check Box 410">
              <controlPr defaultSize="0" autoFill="0" autoLine="0" autoPict="0">
                <anchor moveWithCells="1">
                  <from>
                    <xdr:col>2</xdr:col>
                    <xdr:colOff>219075</xdr:colOff>
                    <xdr:row>9</xdr:row>
                    <xdr:rowOff>342900</xdr:rowOff>
                  </from>
                  <to>
                    <xdr:col>2</xdr:col>
                    <xdr:colOff>533400</xdr:colOff>
                    <xdr:row>9</xdr:row>
                    <xdr:rowOff>571500</xdr:rowOff>
                  </to>
                </anchor>
              </controlPr>
            </control>
          </mc:Choice>
        </mc:AlternateContent>
        <mc:AlternateContent xmlns:mc="http://schemas.openxmlformats.org/markup-compatibility/2006">
          <mc:Choice Requires="x14">
            <control shapeId="15771" r:id="rId17" name="Check Box 411">
              <controlPr defaultSize="0" autoFill="0" autoLine="0" autoPict="0">
                <anchor moveWithCells="1">
                  <from>
                    <xdr:col>2</xdr:col>
                    <xdr:colOff>219075</xdr:colOff>
                    <xdr:row>10</xdr:row>
                    <xdr:rowOff>66675</xdr:rowOff>
                  </from>
                  <to>
                    <xdr:col>2</xdr:col>
                    <xdr:colOff>533400</xdr:colOff>
                    <xdr:row>10</xdr:row>
                    <xdr:rowOff>295275</xdr:rowOff>
                  </to>
                </anchor>
              </controlPr>
            </control>
          </mc:Choice>
        </mc:AlternateContent>
        <mc:AlternateContent xmlns:mc="http://schemas.openxmlformats.org/markup-compatibility/2006">
          <mc:Choice Requires="x14">
            <control shapeId="15772" r:id="rId18" name="Check Box 412">
              <controlPr defaultSize="0" autoFill="0" autoLine="0" autoPict="0">
                <anchor moveWithCells="1">
                  <from>
                    <xdr:col>2</xdr:col>
                    <xdr:colOff>219075</xdr:colOff>
                    <xdr:row>11</xdr:row>
                    <xdr:rowOff>142875</xdr:rowOff>
                  </from>
                  <to>
                    <xdr:col>2</xdr:col>
                    <xdr:colOff>533400</xdr:colOff>
                    <xdr:row>11</xdr:row>
                    <xdr:rowOff>371475</xdr:rowOff>
                  </to>
                </anchor>
              </controlPr>
            </control>
          </mc:Choice>
        </mc:AlternateContent>
        <mc:AlternateContent xmlns:mc="http://schemas.openxmlformats.org/markup-compatibility/2006">
          <mc:Choice Requires="x14">
            <control shapeId="15773" r:id="rId19" name="Check Box 413">
              <controlPr defaultSize="0" autoFill="0" autoLine="0" autoPict="0">
                <anchor moveWithCells="1">
                  <from>
                    <xdr:col>2</xdr:col>
                    <xdr:colOff>219075</xdr:colOff>
                    <xdr:row>12</xdr:row>
                    <xdr:rowOff>142875</xdr:rowOff>
                  </from>
                  <to>
                    <xdr:col>2</xdr:col>
                    <xdr:colOff>533400</xdr:colOff>
                    <xdr:row>12</xdr:row>
                    <xdr:rowOff>371475</xdr:rowOff>
                  </to>
                </anchor>
              </controlPr>
            </control>
          </mc:Choice>
        </mc:AlternateContent>
        <mc:AlternateContent xmlns:mc="http://schemas.openxmlformats.org/markup-compatibility/2006">
          <mc:Choice Requires="x14">
            <control shapeId="15835" r:id="rId20" name="checkbox_D8">
              <controlPr defaultSize="0" autoFill="0" autoLine="0" autoPict="0">
                <anchor moveWithCells="1">
                  <from>
                    <xdr:col>3</xdr:col>
                    <xdr:colOff>104775</xdr:colOff>
                    <xdr:row>3</xdr:row>
                    <xdr:rowOff>28575</xdr:rowOff>
                  </from>
                  <to>
                    <xdr:col>3</xdr:col>
                    <xdr:colOff>371475</xdr:colOff>
                    <xdr:row>4</xdr:row>
                    <xdr:rowOff>0</xdr:rowOff>
                  </to>
                </anchor>
              </controlPr>
            </control>
          </mc:Choice>
        </mc:AlternateContent>
        <mc:AlternateContent xmlns:mc="http://schemas.openxmlformats.org/markup-compatibility/2006">
          <mc:Choice Requires="x14">
            <control shapeId="15836" r:id="rId21" name="checkbox_D9">
              <controlPr defaultSize="0" autoFill="0" autoLine="0" autoPict="0">
                <anchor moveWithCells="1">
                  <from>
                    <xdr:col>3</xdr:col>
                    <xdr:colOff>104775</xdr:colOff>
                    <xdr:row>4</xdr:row>
                    <xdr:rowOff>28575</xdr:rowOff>
                  </from>
                  <to>
                    <xdr:col>3</xdr:col>
                    <xdr:colOff>371475</xdr:colOff>
                    <xdr:row>5</xdr:row>
                    <xdr:rowOff>0</xdr:rowOff>
                  </to>
                </anchor>
              </controlPr>
            </control>
          </mc:Choice>
        </mc:AlternateContent>
        <mc:AlternateContent xmlns:mc="http://schemas.openxmlformats.org/markup-compatibility/2006">
          <mc:Choice Requires="x14">
            <control shapeId="15837" r:id="rId22" name="checkbox_D10">
              <controlPr defaultSize="0" autoFill="0" autoLine="0" autoPict="0">
                <anchor moveWithCells="1">
                  <from>
                    <xdr:col>3</xdr:col>
                    <xdr:colOff>104775</xdr:colOff>
                    <xdr:row>5</xdr:row>
                    <xdr:rowOff>28575</xdr:rowOff>
                  </from>
                  <to>
                    <xdr:col>3</xdr:col>
                    <xdr:colOff>371475</xdr:colOff>
                    <xdr:row>6</xdr:row>
                    <xdr:rowOff>0</xdr:rowOff>
                  </to>
                </anchor>
              </controlPr>
            </control>
          </mc:Choice>
        </mc:AlternateContent>
        <mc:AlternateContent xmlns:mc="http://schemas.openxmlformats.org/markup-compatibility/2006">
          <mc:Choice Requires="x14">
            <control shapeId="15842" r:id="rId23" name="checkbox_D12">
              <controlPr defaultSize="0" autoFill="0" autoLine="0" autoPict="0">
                <anchor moveWithCells="1">
                  <from>
                    <xdr:col>3</xdr:col>
                    <xdr:colOff>104775</xdr:colOff>
                    <xdr:row>7</xdr:row>
                    <xdr:rowOff>28575</xdr:rowOff>
                  </from>
                  <to>
                    <xdr:col>3</xdr:col>
                    <xdr:colOff>409575</xdr:colOff>
                    <xdr:row>8</xdr:row>
                    <xdr:rowOff>0</xdr:rowOff>
                  </to>
                </anchor>
              </controlPr>
            </control>
          </mc:Choice>
        </mc:AlternateContent>
        <mc:AlternateContent xmlns:mc="http://schemas.openxmlformats.org/markup-compatibility/2006">
          <mc:Choice Requires="x14">
            <control shapeId="15843" r:id="rId24" name="checkbox_D13">
              <controlPr defaultSize="0" autoFill="0" autoLine="0" autoPict="0">
                <anchor moveWithCells="1">
                  <from>
                    <xdr:col>3</xdr:col>
                    <xdr:colOff>104775</xdr:colOff>
                    <xdr:row>8</xdr:row>
                    <xdr:rowOff>28575</xdr:rowOff>
                  </from>
                  <to>
                    <xdr:col>3</xdr:col>
                    <xdr:colOff>409575</xdr:colOff>
                    <xdr:row>9</xdr:row>
                    <xdr:rowOff>0</xdr:rowOff>
                  </to>
                </anchor>
              </controlPr>
            </control>
          </mc:Choice>
        </mc:AlternateContent>
        <mc:AlternateContent xmlns:mc="http://schemas.openxmlformats.org/markup-compatibility/2006">
          <mc:Choice Requires="x14">
            <control shapeId="15844" r:id="rId25" name="checkbox_D14">
              <controlPr defaultSize="0" autoFill="0" autoLine="0" autoPict="0">
                <anchor moveWithCells="1">
                  <from>
                    <xdr:col>3</xdr:col>
                    <xdr:colOff>104775</xdr:colOff>
                    <xdr:row>9</xdr:row>
                    <xdr:rowOff>76200</xdr:rowOff>
                  </from>
                  <to>
                    <xdr:col>3</xdr:col>
                    <xdr:colOff>409575</xdr:colOff>
                    <xdr:row>10</xdr:row>
                    <xdr:rowOff>0</xdr:rowOff>
                  </to>
                </anchor>
              </controlPr>
            </control>
          </mc:Choice>
        </mc:AlternateContent>
        <mc:AlternateContent xmlns:mc="http://schemas.openxmlformats.org/markup-compatibility/2006">
          <mc:Choice Requires="x14">
            <control shapeId="15845" r:id="rId26" name="checkbox_D15">
              <controlPr defaultSize="0" autoFill="0" autoLine="0" autoPict="0">
                <anchor moveWithCells="1">
                  <from>
                    <xdr:col>3</xdr:col>
                    <xdr:colOff>104775</xdr:colOff>
                    <xdr:row>10</xdr:row>
                    <xdr:rowOff>38100</xdr:rowOff>
                  </from>
                  <to>
                    <xdr:col>3</xdr:col>
                    <xdr:colOff>409575</xdr:colOff>
                    <xdr:row>11</xdr:row>
                    <xdr:rowOff>0</xdr:rowOff>
                  </to>
                </anchor>
              </controlPr>
            </control>
          </mc:Choice>
        </mc:AlternateContent>
        <mc:AlternateContent xmlns:mc="http://schemas.openxmlformats.org/markup-compatibility/2006">
          <mc:Choice Requires="x14">
            <control shapeId="15846" r:id="rId27" name="checkbox_D16">
              <controlPr defaultSize="0" autoFill="0" autoLine="0" autoPict="0">
                <anchor moveWithCells="1">
                  <from>
                    <xdr:col>3</xdr:col>
                    <xdr:colOff>104775</xdr:colOff>
                    <xdr:row>11</xdr:row>
                    <xdr:rowOff>28575</xdr:rowOff>
                  </from>
                  <to>
                    <xdr:col>3</xdr:col>
                    <xdr:colOff>409575</xdr:colOff>
                    <xdr:row>12</xdr:row>
                    <xdr:rowOff>0</xdr:rowOff>
                  </to>
                </anchor>
              </controlPr>
            </control>
          </mc:Choice>
        </mc:AlternateContent>
        <mc:AlternateContent xmlns:mc="http://schemas.openxmlformats.org/markup-compatibility/2006">
          <mc:Choice Requires="x14">
            <control shapeId="15847" r:id="rId28" name="checkbox_D17">
              <controlPr defaultSize="0" autoFill="0" autoLine="0" autoPict="0">
                <anchor moveWithCells="1">
                  <from>
                    <xdr:col>3</xdr:col>
                    <xdr:colOff>104775</xdr:colOff>
                    <xdr:row>12</xdr:row>
                    <xdr:rowOff>28575</xdr:rowOff>
                  </from>
                  <to>
                    <xdr:col>3</xdr:col>
                    <xdr:colOff>409575</xdr:colOff>
                    <xdr:row>13</xdr:row>
                    <xdr:rowOff>0</xdr:rowOff>
                  </to>
                </anchor>
              </controlPr>
            </control>
          </mc:Choice>
        </mc:AlternateContent>
        <mc:AlternateContent xmlns:mc="http://schemas.openxmlformats.org/markup-compatibility/2006">
          <mc:Choice Requires="x14">
            <control shapeId="15848" r:id="rId29" name="Check Box 488">
              <controlPr defaultSize="0" autoFill="0" autoLine="0" autoPict="0">
                <anchor moveWithCells="1">
                  <from>
                    <xdr:col>2</xdr:col>
                    <xdr:colOff>219075</xdr:colOff>
                    <xdr:row>8</xdr:row>
                    <xdr:rowOff>142875</xdr:rowOff>
                  </from>
                  <to>
                    <xdr:col>2</xdr:col>
                    <xdr:colOff>533400</xdr:colOff>
                    <xdr:row>8</xdr:row>
                    <xdr:rowOff>371475</xdr:rowOff>
                  </to>
                </anchor>
              </controlPr>
            </control>
          </mc:Choice>
        </mc:AlternateContent>
        <mc:AlternateContent xmlns:mc="http://schemas.openxmlformats.org/markup-compatibility/2006">
          <mc:Choice Requires="x14">
            <control shapeId="15849" r:id="rId30" name="Check Box 489">
              <controlPr defaultSize="0" autoFill="0" autoLine="0" autoPict="0">
                <anchor moveWithCells="1">
                  <from>
                    <xdr:col>3</xdr:col>
                    <xdr:colOff>76200</xdr:colOff>
                    <xdr:row>14</xdr:row>
                    <xdr:rowOff>381000</xdr:rowOff>
                  </from>
                  <to>
                    <xdr:col>3</xdr:col>
                    <xdr:colOff>409575</xdr:colOff>
                    <xdr:row>14</xdr:row>
                    <xdr:rowOff>609600</xdr:rowOff>
                  </to>
                </anchor>
              </controlPr>
            </control>
          </mc:Choice>
        </mc:AlternateContent>
        <mc:AlternateContent xmlns:mc="http://schemas.openxmlformats.org/markup-compatibility/2006">
          <mc:Choice Requires="x14">
            <control shapeId="15850" r:id="rId31" name="Check Box 490">
              <controlPr defaultSize="0" autoFill="0" autoLine="0" autoPict="0">
                <anchor moveWithCells="1">
                  <from>
                    <xdr:col>3</xdr:col>
                    <xdr:colOff>114300</xdr:colOff>
                    <xdr:row>52</xdr:row>
                    <xdr:rowOff>152400</xdr:rowOff>
                  </from>
                  <to>
                    <xdr:col>4</xdr:col>
                    <xdr:colOff>28575</xdr:colOff>
                    <xdr:row>53</xdr:row>
                    <xdr:rowOff>28575</xdr:rowOff>
                  </to>
                </anchor>
              </controlPr>
            </control>
          </mc:Choice>
        </mc:AlternateContent>
        <mc:AlternateContent xmlns:mc="http://schemas.openxmlformats.org/markup-compatibility/2006">
          <mc:Choice Requires="x14">
            <control shapeId="15851" r:id="rId32" name="Check Box 491">
              <controlPr defaultSize="0" autoFill="0" autoLine="0" autoPict="0">
                <anchor moveWithCells="1">
                  <from>
                    <xdr:col>4</xdr:col>
                    <xdr:colOff>142875</xdr:colOff>
                    <xdr:row>52</xdr:row>
                    <xdr:rowOff>219075</xdr:rowOff>
                  </from>
                  <to>
                    <xdr:col>5</xdr:col>
                    <xdr:colOff>28575</xdr:colOff>
                    <xdr:row>53</xdr:row>
                    <xdr:rowOff>0</xdr:rowOff>
                  </to>
                </anchor>
              </controlPr>
            </control>
          </mc:Choice>
        </mc:AlternateContent>
        <mc:AlternateContent xmlns:mc="http://schemas.openxmlformats.org/markup-compatibility/2006">
          <mc:Choice Requires="x14">
            <control shapeId="15852" r:id="rId33" name="checkbox_E8">
              <controlPr defaultSize="0" autoFill="0" autoLine="0" autoPict="0">
                <anchor moveWithCells="1">
                  <from>
                    <xdr:col>4</xdr:col>
                    <xdr:colOff>114300</xdr:colOff>
                    <xdr:row>2</xdr:row>
                    <xdr:rowOff>180975</xdr:rowOff>
                  </from>
                  <to>
                    <xdr:col>5</xdr:col>
                    <xdr:colOff>114300</xdr:colOff>
                    <xdr:row>4</xdr:row>
                    <xdr:rowOff>0</xdr:rowOff>
                  </to>
                </anchor>
              </controlPr>
            </control>
          </mc:Choice>
        </mc:AlternateContent>
        <mc:AlternateContent xmlns:mc="http://schemas.openxmlformats.org/markup-compatibility/2006">
          <mc:Choice Requires="x14">
            <control shapeId="15853" r:id="rId34" name="checkbox_E9">
              <controlPr defaultSize="0" autoFill="0" autoLine="0" autoPict="0">
                <anchor moveWithCells="1">
                  <from>
                    <xdr:col>4</xdr:col>
                    <xdr:colOff>114300</xdr:colOff>
                    <xdr:row>3</xdr:row>
                    <xdr:rowOff>752475</xdr:rowOff>
                  </from>
                  <to>
                    <xdr:col>5</xdr:col>
                    <xdr:colOff>114300</xdr:colOff>
                    <xdr:row>5</xdr:row>
                    <xdr:rowOff>0</xdr:rowOff>
                  </to>
                </anchor>
              </controlPr>
            </control>
          </mc:Choice>
        </mc:AlternateContent>
        <mc:AlternateContent xmlns:mc="http://schemas.openxmlformats.org/markup-compatibility/2006">
          <mc:Choice Requires="x14">
            <control shapeId="15854" r:id="rId35" name="checkbox_E10">
              <controlPr defaultSize="0" autoFill="0" autoLine="0" autoPict="0">
                <anchor moveWithCells="1">
                  <from>
                    <xdr:col>4</xdr:col>
                    <xdr:colOff>114300</xdr:colOff>
                    <xdr:row>4</xdr:row>
                    <xdr:rowOff>752475</xdr:rowOff>
                  </from>
                  <to>
                    <xdr:col>5</xdr:col>
                    <xdr:colOff>114300</xdr:colOff>
                    <xdr:row>6</xdr:row>
                    <xdr:rowOff>0</xdr:rowOff>
                  </to>
                </anchor>
              </controlPr>
            </control>
          </mc:Choice>
        </mc:AlternateContent>
        <mc:AlternateContent xmlns:mc="http://schemas.openxmlformats.org/markup-compatibility/2006">
          <mc:Choice Requires="x14">
            <control shapeId="15855" r:id="rId36" name="checkbox_E12">
              <controlPr defaultSize="0" autoFill="0" autoLine="0" autoPict="0">
                <anchor moveWithCells="1">
                  <from>
                    <xdr:col>4</xdr:col>
                    <xdr:colOff>104775</xdr:colOff>
                    <xdr:row>6</xdr:row>
                    <xdr:rowOff>180975</xdr:rowOff>
                  </from>
                  <to>
                    <xdr:col>5</xdr:col>
                    <xdr:colOff>104775</xdr:colOff>
                    <xdr:row>8</xdr:row>
                    <xdr:rowOff>0</xdr:rowOff>
                  </to>
                </anchor>
              </controlPr>
            </control>
          </mc:Choice>
        </mc:AlternateContent>
        <mc:AlternateContent xmlns:mc="http://schemas.openxmlformats.org/markup-compatibility/2006">
          <mc:Choice Requires="x14">
            <control shapeId="15856" r:id="rId37" name="checkbox_E13">
              <controlPr defaultSize="0" autoFill="0" autoLine="0" autoPict="0">
                <anchor moveWithCells="1">
                  <from>
                    <xdr:col>4</xdr:col>
                    <xdr:colOff>104775</xdr:colOff>
                    <xdr:row>7</xdr:row>
                    <xdr:rowOff>342900</xdr:rowOff>
                  </from>
                  <to>
                    <xdr:col>5</xdr:col>
                    <xdr:colOff>104775</xdr:colOff>
                    <xdr:row>9</xdr:row>
                    <xdr:rowOff>0</xdr:rowOff>
                  </to>
                </anchor>
              </controlPr>
            </control>
          </mc:Choice>
        </mc:AlternateContent>
        <mc:AlternateContent xmlns:mc="http://schemas.openxmlformats.org/markup-compatibility/2006">
          <mc:Choice Requires="x14">
            <control shapeId="15857" r:id="rId38" name="checkbox_E14">
              <controlPr defaultSize="0" autoFill="0" autoLine="0" autoPict="0">
                <anchor moveWithCells="1">
                  <from>
                    <xdr:col>4</xdr:col>
                    <xdr:colOff>104775</xdr:colOff>
                    <xdr:row>8</xdr:row>
                    <xdr:rowOff>561975</xdr:rowOff>
                  </from>
                  <to>
                    <xdr:col>5</xdr:col>
                    <xdr:colOff>104775</xdr:colOff>
                    <xdr:row>10</xdr:row>
                    <xdr:rowOff>0</xdr:rowOff>
                  </to>
                </anchor>
              </controlPr>
            </control>
          </mc:Choice>
        </mc:AlternateContent>
        <mc:AlternateContent xmlns:mc="http://schemas.openxmlformats.org/markup-compatibility/2006">
          <mc:Choice Requires="x14">
            <control shapeId="15858" r:id="rId39" name="checkbox_E15">
              <controlPr defaultSize="0" autoFill="0" autoLine="0" autoPict="0">
                <anchor moveWithCells="1">
                  <from>
                    <xdr:col>4</xdr:col>
                    <xdr:colOff>104775</xdr:colOff>
                    <xdr:row>10</xdr:row>
                    <xdr:rowOff>0</xdr:rowOff>
                  </from>
                  <to>
                    <xdr:col>5</xdr:col>
                    <xdr:colOff>104775</xdr:colOff>
                    <xdr:row>11</xdr:row>
                    <xdr:rowOff>0</xdr:rowOff>
                  </to>
                </anchor>
              </controlPr>
            </control>
          </mc:Choice>
        </mc:AlternateContent>
        <mc:AlternateContent xmlns:mc="http://schemas.openxmlformats.org/markup-compatibility/2006">
          <mc:Choice Requires="x14">
            <control shapeId="15859" r:id="rId40" name="checkbox_E16">
              <controlPr defaultSize="0" autoFill="0" autoLine="0" autoPict="0">
                <anchor moveWithCells="1">
                  <from>
                    <xdr:col>4</xdr:col>
                    <xdr:colOff>104775</xdr:colOff>
                    <xdr:row>10</xdr:row>
                    <xdr:rowOff>333375</xdr:rowOff>
                  </from>
                  <to>
                    <xdr:col>5</xdr:col>
                    <xdr:colOff>104775</xdr:colOff>
                    <xdr:row>12</xdr:row>
                    <xdr:rowOff>0</xdr:rowOff>
                  </to>
                </anchor>
              </controlPr>
            </control>
          </mc:Choice>
        </mc:AlternateContent>
        <mc:AlternateContent xmlns:mc="http://schemas.openxmlformats.org/markup-compatibility/2006">
          <mc:Choice Requires="x14">
            <control shapeId="15860" r:id="rId41" name="checkbox_E17">
              <controlPr defaultSize="0" autoFill="0" autoLine="0" autoPict="0">
                <anchor moveWithCells="1">
                  <from>
                    <xdr:col>4</xdr:col>
                    <xdr:colOff>104775</xdr:colOff>
                    <xdr:row>11</xdr:row>
                    <xdr:rowOff>561975</xdr:rowOff>
                  </from>
                  <to>
                    <xdr:col>5</xdr:col>
                    <xdr:colOff>104775</xdr:colOff>
                    <xdr:row>13</xdr:row>
                    <xdr:rowOff>0</xdr:rowOff>
                  </to>
                </anchor>
              </controlPr>
            </control>
          </mc:Choice>
        </mc:AlternateContent>
        <mc:AlternateContent xmlns:mc="http://schemas.openxmlformats.org/markup-compatibility/2006">
          <mc:Choice Requires="x14">
            <control shapeId="15861" r:id="rId42" name="Check Box 501">
              <controlPr defaultSize="0" autoFill="0" autoLine="0" autoPict="0">
                <anchor moveWithCells="1">
                  <from>
                    <xdr:col>4</xdr:col>
                    <xdr:colOff>104775</xdr:colOff>
                    <xdr:row>14</xdr:row>
                    <xdr:rowOff>381000</xdr:rowOff>
                  </from>
                  <to>
                    <xdr:col>5</xdr:col>
                    <xdr:colOff>0</xdr:colOff>
                    <xdr:row>14</xdr:row>
                    <xdr:rowOff>609600</xdr:rowOff>
                  </to>
                </anchor>
              </controlPr>
            </control>
          </mc:Choice>
        </mc:AlternateContent>
        <mc:AlternateContent xmlns:mc="http://schemas.openxmlformats.org/markup-compatibility/2006">
          <mc:Choice Requires="x14">
            <control shapeId="15865" r:id="rId43" name="checkbox_C42">
              <controlPr defaultSize="0" autoFill="0" autoLine="0" autoPict="0">
                <anchor moveWithCells="1">
                  <from>
                    <xdr:col>2</xdr:col>
                    <xdr:colOff>0</xdr:colOff>
                    <xdr:row>57</xdr:row>
                    <xdr:rowOff>0</xdr:rowOff>
                  </from>
                  <to>
                    <xdr:col>3</xdr:col>
                    <xdr:colOff>0</xdr:colOff>
                    <xdr:row>58</xdr:row>
                    <xdr:rowOff>0</xdr:rowOff>
                  </to>
                </anchor>
              </controlPr>
            </control>
          </mc:Choice>
        </mc:AlternateContent>
        <mc:AlternateContent xmlns:mc="http://schemas.openxmlformats.org/markup-compatibility/2006">
          <mc:Choice Requires="x14">
            <control shapeId="15866" r:id="rId44" name="checkbox_C43">
              <controlPr defaultSize="0" autoFill="0" autoLine="0" autoPict="0">
                <anchor moveWithCells="1">
                  <from>
                    <xdr:col>2</xdr:col>
                    <xdr:colOff>0</xdr:colOff>
                    <xdr:row>58</xdr:row>
                    <xdr:rowOff>0</xdr:rowOff>
                  </from>
                  <to>
                    <xdr:col>3</xdr:col>
                    <xdr:colOff>0</xdr:colOff>
                    <xdr:row>59</xdr:row>
                    <xdr:rowOff>0</xdr:rowOff>
                  </to>
                </anchor>
              </controlPr>
            </control>
          </mc:Choice>
        </mc:AlternateContent>
        <mc:AlternateContent xmlns:mc="http://schemas.openxmlformats.org/markup-compatibility/2006">
          <mc:Choice Requires="x14">
            <control shapeId="15867" r:id="rId45" name="checkbox_C44">
              <controlPr defaultSize="0" autoFill="0" autoLine="0" autoPict="0">
                <anchor moveWithCells="1">
                  <from>
                    <xdr:col>2</xdr:col>
                    <xdr:colOff>0</xdr:colOff>
                    <xdr:row>59</xdr:row>
                    <xdr:rowOff>0</xdr:rowOff>
                  </from>
                  <to>
                    <xdr:col>3</xdr:col>
                    <xdr:colOff>0</xdr:colOff>
                    <xdr:row>60</xdr:row>
                    <xdr:rowOff>0</xdr:rowOff>
                  </to>
                </anchor>
              </controlPr>
            </control>
          </mc:Choice>
        </mc:AlternateContent>
        <mc:AlternateContent xmlns:mc="http://schemas.openxmlformats.org/markup-compatibility/2006">
          <mc:Choice Requires="x14">
            <control shapeId="15868" r:id="rId46" name="checkbox_C45">
              <controlPr defaultSize="0" autoFill="0" autoLine="0" autoPict="0">
                <anchor moveWithCells="1">
                  <from>
                    <xdr:col>2</xdr:col>
                    <xdr:colOff>0</xdr:colOff>
                    <xdr:row>60</xdr:row>
                    <xdr:rowOff>0</xdr:rowOff>
                  </from>
                  <to>
                    <xdr:col>3</xdr:col>
                    <xdr:colOff>0</xdr:colOff>
                    <xdr:row>61</xdr:row>
                    <xdr:rowOff>0</xdr:rowOff>
                  </to>
                </anchor>
              </controlPr>
            </control>
          </mc:Choice>
        </mc:AlternateContent>
        <mc:AlternateContent xmlns:mc="http://schemas.openxmlformats.org/markup-compatibility/2006">
          <mc:Choice Requires="x14">
            <control shapeId="15869" r:id="rId47" name="checkbox_C46">
              <controlPr defaultSize="0" autoFill="0" autoLine="0" autoPict="0">
                <anchor moveWithCells="1">
                  <from>
                    <xdr:col>2</xdr:col>
                    <xdr:colOff>0</xdr:colOff>
                    <xdr:row>61</xdr:row>
                    <xdr:rowOff>0</xdr:rowOff>
                  </from>
                  <to>
                    <xdr:col>3</xdr:col>
                    <xdr:colOff>0</xdr:colOff>
                    <xdr:row>62</xdr:row>
                    <xdr:rowOff>0</xdr:rowOff>
                  </to>
                </anchor>
              </controlPr>
            </control>
          </mc:Choice>
        </mc:AlternateContent>
        <mc:AlternateContent xmlns:mc="http://schemas.openxmlformats.org/markup-compatibility/2006">
          <mc:Choice Requires="x14">
            <control shapeId="15870" r:id="rId48" name="checkbox_C47">
              <controlPr defaultSize="0" autoFill="0" autoLine="0" autoPict="0">
                <anchor moveWithCells="1">
                  <from>
                    <xdr:col>2</xdr:col>
                    <xdr:colOff>0</xdr:colOff>
                    <xdr:row>62</xdr:row>
                    <xdr:rowOff>0</xdr:rowOff>
                  </from>
                  <to>
                    <xdr:col>3</xdr:col>
                    <xdr:colOff>0</xdr:colOff>
                    <xdr:row>63</xdr:row>
                    <xdr:rowOff>0</xdr:rowOff>
                  </to>
                </anchor>
              </controlPr>
            </control>
          </mc:Choice>
        </mc:AlternateContent>
        <mc:AlternateContent xmlns:mc="http://schemas.openxmlformats.org/markup-compatibility/2006">
          <mc:Choice Requires="x14">
            <control shapeId="15871" r:id="rId49" name="checkbox_C48">
              <controlPr defaultSize="0" autoFill="0" autoLine="0" autoPict="0">
                <anchor moveWithCells="1">
                  <from>
                    <xdr:col>2</xdr:col>
                    <xdr:colOff>0</xdr:colOff>
                    <xdr:row>63</xdr:row>
                    <xdr:rowOff>0</xdr:rowOff>
                  </from>
                  <to>
                    <xdr:col>3</xdr:col>
                    <xdr:colOff>0</xdr:colOff>
                    <xdr:row>64</xdr:row>
                    <xdr:rowOff>0</xdr:rowOff>
                  </to>
                </anchor>
              </controlPr>
            </control>
          </mc:Choice>
        </mc:AlternateContent>
        <mc:AlternateContent xmlns:mc="http://schemas.openxmlformats.org/markup-compatibility/2006">
          <mc:Choice Requires="x14">
            <control shapeId="15872" r:id="rId50" name="checkbox_C49">
              <controlPr defaultSize="0" autoFill="0" autoLine="0" autoPict="0">
                <anchor moveWithCells="1">
                  <from>
                    <xdr:col>2</xdr:col>
                    <xdr:colOff>0</xdr:colOff>
                    <xdr:row>64</xdr:row>
                    <xdr:rowOff>0</xdr:rowOff>
                  </from>
                  <to>
                    <xdr:col>3</xdr:col>
                    <xdr:colOff>0</xdr:colOff>
                    <xdr:row>65</xdr:row>
                    <xdr:rowOff>190500</xdr:rowOff>
                  </to>
                </anchor>
              </controlPr>
            </control>
          </mc:Choice>
        </mc:AlternateContent>
        <mc:AlternateContent xmlns:mc="http://schemas.openxmlformats.org/markup-compatibility/2006">
          <mc:Choice Requires="x14">
            <control shapeId="15873" r:id="rId51" name="checkbox_C50">
              <controlPr defaultSize="0" autoFill="0" autoLine="0" autoPict="0">
                <anchor moveWithCells="1">
                  <from>
                    <xdr:col>2</xdr:col>
                    <xdr:colOff>0</xdr:colOff>
                    <xdr:row>65</xdr:row>
                    <xdr:rowOff>0</xdr:rowOff>
                  </from>
                  <to>
                    <xdr:col>3</xdr:col>
                    <xdr:colOff>0</xdr:colOff>
                    <xdr:row>66</xdr:row>
                    <xdr:rowOff>0</xdr:rowOff>
                  </to>
                </anchor>
              </controlPr>
            </control>
          </mc:Choice>
        </mc:AlternateContent>
        <mc:AlternateContent xmlns:mc="http://schemas.openxmlformats.org/markup-compatibility/2006">
          <mc:Choice Requires="x14">
            <control shapeId="15874" r:id="rId52" name="checkbox_D42">
              <controlPr defaultSize="0" autoFill="0" autoLine="0" autoPict="0">
                <anchor moveWithCells="1">
                  <from>
                    <xdr:col>3</xdr:col>
                    <xdr:colOff>0</xdr:colOff>
                    <xdr:row>57</xdr:row>
                    <xdr:rowOff>0</xdr:rowOff>
                  </from>
                  <to>
                    <xdr:col>4</xdr:col>
                    <xdr:colOff>0</xdr:colOff>
                    <xdr:row>58</xdr:row>
                    <xdr:rowOff>0</xdr:rowOff>
                  </to>
                </anchor>
              </controlPr>
            </control>
          </mc:Choice>
        </mc:AlternateContent>
        <mc:AlternateContent xmlns:mc="http://schemas.openxmlformats.org/markup-compatibility/2006">
          <mc:Choice Requires="x14">
            <control shapeId="15875" r:id="rId53" name="checkbox_D43">
              <controlPr defaultSize="0" autoFill="0" autoLine="0" autoPict="0">
                <anchor moveWithCells="1">
                  <from>
                    <xdr:col>3</xdr:col>
                    <xdr:colOff>0</xdr:colOff>
                    <xdr:row>58</xdr:row>
                    <xdr:rowOff>0</xdr:rowOff>
                  </from>
                  <to>
                    <xdr:col>4</xdr:col>
                    <xdr:colOff>0</xdr:colOff>
                    <xdr:row>59</xdr:row>
                    <xdr:rowOff>0</xdr:rowOff>
                  </to>
                </anchor>
              </controlPr>
            </control>
          </mc:Choice>
        </mc:AlternateContent>
        <mc:AlternateContent xmlns:mc="http://schemas.openxmlformats.org/markup-compatibility/2006">
          <mc:Choice Requires="x14">
            <control shapeId="15876" r:id="rId54" name="checkbox_D44">
              <controlPr defaultSize="0" autoFill="0" autoLine="0" autoPict="0">
                <anchor moveWithCells="1">
                  <from>
                    <xdr:col>3</xdr:col>
                    <xdr:colOff>0</xdr:colOff>
                    <xdr:row>59</xdr:row>
                    <xdr:rowOff>0</xdr:rowOff>
                  </from>
                  <to>
                    <xdr:col>4</xdr:col>
                    <xdr:colOff>0</xdr:colOff>
                    <xdr:row>60</xdr:row>
                    <xdr:rowOff>0</xdr:rowOff>
                  </to>
                </anchor>
              </controlPr>
            </control>
          </mc:Choice>
        </mc:AlternateContent>
        <mc:AlternateContent xmlns:mc="http://schemas.openxmlformats.org/markup-compatibility/2006">
          <mc:Choice Requires="x14">
            <control shapeId="15877" r:id="rId55" name="checkbox_D45">
              <controlPr defaultSize="0" autoFill="0" autoLine="0" autoPict="0">
                <anchor moveWithCells="1">
                  <from>
                    <xdr:col>3</xdr:col>
                    <xdr:colOff>0</xdr:colOff>
                    <xdr:row>60</xdr:row>
                    <xdr:rowOff>0</xdr:rowOff>
                  </from>
                  <to>
                    <xdr:col>4</xdr:col>
                    <xdr:colOff>0</xdr:colOff>
                    <xdr:row>61</xdr:row>
                    <xdr:rowOff>0</xdr:rowOff>
                  </to>
                </anchor>
              </controlPr>
            </control>
          </mc:Choice>
        </mc:AlternateContent>
        <mc:AlternateContent xmlns:mc="http://schemas.openxmlformats.org/markup-compatibility/2006">
          <mc:Choice Requires="x14">
            <control shapeId="15878" r:id="rId56" name="checkbox_D46">
              <controlPr defaultSize="0" autoFill="0" autoLine="0" autoPict="0">
                <anchor moveWithCells="1">
                  <from>
                    <xdr:col>3</xdr:col>
                    <xdr:colOff>0</xdr:colOff>
                    <xdr:row>61</xdr:row>
                    <xdr:rowOff>0</xdr:rowOff>
                  </from>
                  <to>
                    <xdr:col>4</xdr:col>
                    <xdr:colOff>0</xdr:colOff>
                    <xdr:row>62</xdr:row>
                    <xdr:rowOff>0</xdr:rowOff>
                  </to>
                </anchor>
              </controlPr>
            </control>
          </mc:Choice>
        </mc:AlternateContent>
        <mc:AlternateContent xmlns:mc="http://schemas.openxmlformats.org/markup-compatibility/2006">
          <mc:Choice Requires="x14">
            <control shapeId="15879" r:id="rId57" name="checkbox_D47">
              <controlPr defaultSize="0" autoFill="0" autoLine="0" autoPict="0">
                <anchor moveWithCells="1">
                  <from>
                    <xdr:col>3</xdr:col>
                    <xdr:colOff>0</xdr:colOff>
                    <xdr:row>62</xdr:row>
                    <xdr:rowOff>0</xdr:rowOff>
                  </from>
                  <to>
                    <xdr:col>4</xdr:col>
                    <xdr:colOff>0</xdr:colOff>
                    <xdr:row>63</xdr:row>
                    <xdr:rowOff>0</xdr:rowOff>
                  </to>
                </anchor>
              </controlPr>
            </control>
          </mc:Choice>
        </mc:AlternateContent>
        <mc:AlternateContent xmlns:mc="http://schemas.openxmlformats.org/markup-compatibility/2006">
          <mc:Choice Requires="x14">
            <control shapeId="15880" r:id="rId58" name="checkbox_D48">
              <controlPr defaultSize="0" autoFill="0" autoLine="0" autoPict="0">
                <anchor moveWithCells="1">
                  <from>
                    <xdr:col>3</xdr:col>
                    <xdr:colOff>0</xdr:colOff>
                    <xdr:row>63</xdr:row>
                    <xdr:rowOff>0</xdr:rowOff>
                  </from>
                  <to>
                    <xdr:col>4</xdr:col>
                    <xdr:colOff>0</xdr:colOff>
                    <xdr:row>64</xdr:row>
                    <xdr:rowOff>0</xdr:rowOff>
                  </to>
                </anchor>
              </controlPr>
            </control>
          </mc:Choice>
        </mc:AlternateContent>
        <mc:AlternateContent xmlns:mc="http://schemas.openxmlformats.org/markup-compatibility/2006">
          <mc:Choice Requires="x14">
            <control shapeId="15881" r:id="rId59" name="checkbox_D49">
              <controlPr defaultSize="0" autoFill="0" autoLine="0" autoPict="0">
                <anchor moveWithCells="1">
                  <from>
                    <xdr:col>3</xdr:col>
                    <xdr:colOff>0</xdr:colOff>
                    <xdr:row>64</xdr:row>
                    <xdr:rowOff>0</xdr:rowOff>
                  </from>
                  <to>
                    <xdr:col>4</xdr:col>
                    <xdr:colOff>0</xdr:colOff>
                    <xdr:row>65</xdr:row>
                    <xdr:rowOff>190500</xdr:rowOff>
                  </to>
                </anchor>
              </controlPr>
            </control>
          </mc:Choice>
        </mc:AlternateContent>
        <mc:AlternateContent xmlns:mc="http://schemas.openxmlformats.org/markup-compatibility/2006">
          <mc:Choice Requires="x14">
            <control shapeId="15882" r:id="rId60" name="checkbox_D50">
              <controlPr defaultSize="0" autoFill="0" autoLine="0" autoPict="0">
                <anchor moveWithCells="1">
                  <from>
                    <xdr:col>3</xdr:col>
                    <xdr:colOff>0</xdr:colOff>
                    <xdr:row>65</xdr:row>
                    <xdr:rowOff>0</xdr:rowOff>
                  </from>
                  <to>
                    <xdr:col>4</xdr:col>
                    <xdr:colOff>0</xdr:colOff>
                    <xdr:row>66</xdr:row>
                    <xdr:rowOff>0</xdr:rowOff>
                  </to>
                </anchor>
              </controlPr>
            </control>
          </mc:Choice>
        </mc:AlternateContent>
        <mc:AlternateContent xmlns:mc="http://schemas.openxmlformats.org/markup-compatibility/2006">
          <mc:Choice Requires="x14">
            <control shapeId="15883" r:id="rId61" name="checkbox_E42">
              <controlPr defaultSize="0" autoFill="0" autoLine="0" autoPict="0">
                <anchor moveWithCells="1">
                  <from>
                    <xdr:col>4</xdr:col>
                    <xdr:colOff>0</xdr:colOff>
                    <xdr:row>57</xdr:row>
                    <xdr:rowOff>0</xdr:rowOff>
                  </from>
                  <to>
                    <xdr:col>5</xdr:col>
                    <xdr:colOff>0</xdr:colOff>
                    <xdr:row>58</xdr:row>
                    <xdr:rowOff>0</xdr:rowOff>
                  </to>
                </anchor>
              </controlPr>
            </control>
          </mc:Choice>
        </mc:AlternateContent>
        <mc:AlternateContent xmlns:mc="http://schemas.openxmlformats.org/markup-compatibility/2006">
          <mc:Choice Requires="x14">
            <control shapeId="15884" r:id="rId62" name="checkbox_E43">
              <controlPr defaultSize="0" autoFill="0" autoLine="0" autoPict="0">
                <anchor moveWithCells="1">
                  <from>
                    <xdr:col>4</xdr:col>
                    <xdr:colOff>0</xdr:colOff>
                    <xdr:row>58</xdr:row>
                    <xdr:rowOff>0</xdr:rowOff>
                  </from>
                  <to>
                    <xdr:col>5</xdr:col>
                    <xdr:colOff>0</xdr:colOff>
                    <xdr:row>59</xdr:row>
                    <xdr:rowOff>0</xdr:rowOff>
                  </to>
                </anchor>
              </controlPr>
            </control>
          </mc:Choice>
        </mc:AlternateContent>
        <mc:AlternateContent xmlns:mc="http://schemas.openxmlformats.org/markup-compatibility/2006">
          <mc:Choice Requires="x14">
            <control shapeId="15885" r:id="rId63" name="checkbox_E44">
              <controlPr defaultSize="0" autoFill="0" autoLine="0" autoPict="0">
                <anchor moveWithCells="1">
                  <from>
                    <xdr:col>4</xdr:col>
                    <xdr:colOff>0</xdr:colOff>
                    <xdr:row>59</xdr:row>
                    <xdr:rowOff>0</xdr:rowOff>
                  </from>
                  <to>
                    <xdr:col>5</xdr:col>
                    <xdr:colOff>0</xdr:colOff>
                    <xdr:row>60</xdr:row>
                    <xdr:rowOff>0</xdr:rowOff>
                  </to>
                </anchor>
              </controlPr>
            </control>
          </mc:Choice>
        </mc:AlternateContent>
        <mc:AlternateContent xmlns:mc="http://schemas.openxmlformats.org/markup-compatibility/2006">
          <mc:Choice Requires="x14">
            <control shapeId="15886" r:id="rId64" name="checkbox_E45">
              <controlPr defaultSize="0" autoFill="0" autoLine="0" autoPict="0">
                <anchor moveWithCells="1">
                  <from>
                    <xdr:col>4</xdr:col>
                    <xdr:colOff>0</xdr:colOff>
                    <xdr:row>60</xdr:row>
                    <xdr:rowOff>0</xdr:rowOff>
                  </from>
                  <to>
                    <xdr:col>5</xdr:col>
                    <xdr:colOff>0</xdr:colOff>
                    <xdr:row>61</xdr:row>
                    <xdr:rowOff>0</xdr:rowOff>
                  </to>
                </anchor>
              </controlPr>
            </control>
          </mc:Choice>
        </mc:AlternateContent>
        <mc:AlternateContent xmlns:mc="http://schemas.openxmlformats.org/markup-compatibility/2006">
          <mc:Choice Requires="x14">
            <control shapeId="15887" r:id="rId65" name="checkbox_E46">
              <controlPr defaultSize="0" autoFill="0" autoLine="0" autoPict="0">
                <anchor moveWithCells="1">
                  <from>
                    <xdr:col>4</xdr:col>
                    <xdr:colOff>0</xdr:colOff>
                    <xdr:row>61</xdr:row>
                    <xdr:rowOff>0</xdr:rowOff>
                  </from>
                  <to>
                    <xdr:col>5</xdr:col>
                    <xdr:colOff>0</xdr:colOff>
                    <xdr:row>62</xdr:row>
                    <xdr:rowOff>0</xdr:rowOff>
                  </to>
                </anchor>
              </controlPr>
            </control>
          </mc:Choice>
        </mc:AlternateContent>
        <mc:AlternateContent xmlns:mc="http://schemas.openxmlformats.org/markup-compatibility/2006">
          <mc:Choice Requires="x14">
            <control shapeId="15888" r:id="rId66" name="checkbox_E47">
              <controlPr defaultSize="0" autoFill="0" autoLine="0" autoPict="0">
                <anchor moveWithCells="1">
                  <from>
                    <xdr:col>4</xdr:col>
                    <xdr:colOff>0</xdr:colOff>
                    <xdr:row>62</xdr:row>
                    <xdr:rowOff>0</xdr:rowOff>
                  </from>
                  <to>
                    <xdr:col>5</xdr:col>
                    <xdr:colOff>0</xdr:colOff>
                    <xdr:row>63</xdr:row>
                    <xdr:rowOff>0</xdr:rowOff>
                  </to>
                </anchor>
              </controlPr>
            </control>
          </mc:Choice>
        </mc:AlternateContent>
        <mc:AlternateContent xmlns:mc="http://schemas.openxmlformats.org/markup-compatibility/2006">
          <mc:Choice Requires="x14">
            <control shapeId="15889" r:id="rId67" name="checkbox_E48">
              <controlPr defaultSize="0" autoFill="0" autoLine="0" autoPict="0">
                <anchor moveWithCells="1">
                  <from>
                    <xdr:col>4</xdr:col>
                    <xdr:colOff>0</xdr:colOff>
                    <xdr:row>63</xdr:row>
                    <xdr:rowOff>0</xdr:rowOff>
                  </from>
                  <to>
                    <xdr:col>5</xdr:col>
                    <xdr:colOff>0</xdr:colOff>
                    <xdr:row>64</xdr:row>
                    <xdr:rowOff>0</xdr:rowOff>
                  </to>
                </anchor>
              </controlPr>
            </control>
          </mc:Choice>
        </mc:AlternateContent>
        <mc:AlternateContent xmlns:mc="http://schemas.openxmlformats.org/markup-compatibility/2006">
          <mc:Choice Requires="x14">
            <control shapeId="15890" r:id="rId68" name="checkbox_E49">
              <controlPr defaultSize="0" autoFill="0" autoLine="0" autoPict="0">
                <anchor moveWithCells="1">
                  <from>
                    <xdr:col>4</xdr:col>
                    <xdr:colOff>0</xdr:colOff>
                    <xdr:row>64</xdr:row>
                    <xdr:rowOff>0</xdr:rowOff>
                  </from>
                  <to>
                    <xdr:col>5</xdr:col>
                    <xdr:colOff>0</xdr:colOff>
                    <xdr:row>65</xdr:row>
                    <xdr:rowOff>190500</xdr:rowOff>
                  </to>
                </anchor>
              </controlPr>
            </control>
          </mc:Choice>
        </mc:AlternateContent>
        <mc:AlternateContent xmlns:mc="http://schemas.openxmlformats.org/markup-compatibility/2006">
          <mc:Choice Requires="x14">
            <control shapeId="15891" r:id="rId69" name="checkbox_E50">
              <controlPr defaultSize="0" autoFill="0" autoLine="0" autoPict="0">
                <anchor moveWithCells="1">
                  <from>
                    <xdr:col>4</xdr:col>
                    <xdr:colOff>0</xdr:colOff>
                    <xdr:row>65</xdr:row>
                    <xdr:rowOff>0</xdr:rowOff>
                  </from>
                  <to>
                    <xdr:col>5</xdr:col>
                    <xdr:colOff>0</xdr:colOff>
                    <xdr:row>66</xdr:row>
                    <xdr:rowOff>0</xdr:rowOff>
                  </to>
                </anchor>
              </controlPr>
            </control>
          </mc:Choice>
        </mc:AlternateContent>
        <mc:AlternateContent xmlns:mc="http://schemas.openxmlformats.org/markup-compatibility/2006">
          <mc:Choice Requires="x14">
            <control shapeId="15959" r:id="rId70" name="checkbox_C36">
              <controlPr defaultSize="0" autoFill="0" autoLine="0" autoPict="0">
                <anchor moveWithCells="1">
                  <from>
                    <xdr:col>2</xdr:col>
                    <xdr:colOff>0</xdr:colOff>
                    <xdr:row>35</xdr:row>
                    <xdr:rowOff>0</xdr:rowOff>
                  </from>
                  <to>
                    <xdr:col>3</xdr:col>
                    <xdr:colOff>0</xdr:colOff>
                    <xdr:row>36</xdr:row>
                    <xdr:rowOff>0</xdr:rowOff>
                  </to>
                </anchor>
              </controlPr>
            </control>
          </mc:Choice>
        </mc:AlternateContent>
        <mc:AlternateContent xmlns:mc="http://schemas.openxmlformats.org/markup-compatibility/2006">
          <mc:Choice Requires="x14">
            <control shapeId="15960" r:id="rId71" name="checkbox_C37">
              <controlPr defaultSize="0" autoFill="0" autoLine="0" autoPict="0">
                <anchor moveWithCells="1">
                  <from>
                    <xdr:col>2</xdr:col>
                    <xdr:colOff>0</xdr:colOff>
                    <xdr:row>36</xdr:row>
                    <xdr:rowOff>0</xdr:rowOff>
                  </from>
                  <to>
                    <xdr:col>3</xdr:col>
                    <xdr:colOff>0</xdr:colOff>
                    <xdr:row>37</xdr:row>
                    <xdr:rowOff>0</xdr:rowOff>
                  </to>
                </anchor>
              </controlPr>
            </control>
          </mc:Choice>
        </mc:AlternateContent>
        <mc:AlternateContent xmlns:mc="http://schemas.openxmlformats.org/markup-compatibility/2006">
          <mc:Choice Requires="x14">
            <control shapeId="15963" r:id="rId72" name="checkbox_C4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15964" r:id="rId73" name="checkbox_C4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15967" r:id="rId74" name="Check Box 607">
              <controlPr defaultSize="0" autoFill="0" autoLine="0" autoPict="0">
                <anchor moveWithCells="1">
                  <from>
                    <xdr:col>2</xdr:col>
                    <xdr:colOff>0</xdr:colOff>
                    <xdr:row>43</xdr:row>
                    <xdr:rowOff>0</xdr:rowOff>
                  </from>
                  <to>
                    <xdr:col>3</xdr:col>
                    <xdr:colOff>0</xdr:colOff>
                    <xdr:row>44</xdr:row>
                    <xdr:rowOff>0</xdr:rowOff>
                  </to>
                </anchor>
              </controlPr>
            </control>
          </mc:Choice>
        </mc:AlternateContent>
        <mc:AlternateContent xmlns:mc="http://schemas.openxmlformats.org/markup-compatibility/2006">
          <mc:Choice Requires="x14">
            <control shapeId="15969" r:id="rId75" name="Check Box 609">
              <controlPr defaultSize="0" autoFill="0" autoLine="0" autoPict="0">
                <anchor moveWithCells="1">
                  <from>
                    <xdr:col>2</xdr:col>
                    <xdr:colOff>0</xdr:colOff>
                    <xdr:row>45</xdr:row>
                    <xdr:rowOff>0</xdr:rowOff>
                  </from>
                  <to>
                    <xdr:col>3</xdr:col>
                    <xdr:colOff>0</xdr:colOff>
                    <xdr:row>46</xdr:row>
                    <xdr:rowOff>0</xdr:rowOff>
                  </to>
                </anchor>
              </controlPr>
            </control>
          </mc:Choice>
        </mc:AlternateContent>
        <mc:AlternateContent xmlns:mc="http://schemas.openxmlformats.org/markup-compatibility/2006">
          <mc:Choice Requires="x14">
            <control shapeId="15970" r:id="rId76" name="Check Box 610">
              <controlPr defaultSize="0" autoFill="0" autoLine="0" autoPict="0">
                <anchor moveWithCells="1">
                  <from>
                    <xdr:col>2</xdr:col>
                    <xdr:colOff>0</xdr:colOff>
                    <xdr:row>46</xdr:row>
                    <xdr:rowOff>0</xdr:rowOff>
                  </from>
                  <to>
                    <xdr:col>3</xdr:col>
                    <xdr:colOff>0</xdr:colOff>
                    <xdr:row>47</xdr:row>
                    <xdr:rowOff>0</xdr:rowOff>
                  </to>
                </anchor>
              </controlPr>
            </control>
          </mc:Choice>
        </mc:AlternateContent>
        <mc:AlternateContent xmlns:mc="http://schemas.openxmlformats.org/markup-compatibility/2006">
          <mc:Choice Requires="x14">
            <control shapeId="15974" r:id="rId77" name="checkbox_C51">
              <controlPr defaultSize="0" autoFill="0" autoLine="0" autoPict="0">
                <anchor moveWithCells="1">
                  <from>
                    <xdr:col>2</xdr:col>
                    <xdr:colOff>0</xdr:colOff>
                    <xdr:row>50</xdr:row>
                    <xdr:rowOff>0</xdr:rowOff>
                  </from>
                  <to>
                    <xdr:col>3</xdr:col>
                    <xdr:colOff>0</xdr:colOff>
                    <xdr:row>51</xdr:row>
                    <xdr:rowOff>0</xdr:rowOff>
                  </to>
                </anchor>
              </controlPr>
            </control>
          </mc:Choice>
        </mc:AlternateContent>
        <mc:AlternateContent xmlns:mc="http://schemas.openxmlformats.org/markup-compatibility/2006">
          <mc:Choice Requires="x14">
            <control shapeId="15975" r:id="rId78" name="checkbox_C16">
              <controlPr defaultSize="0" autoFill="0" autoLine="0" autoPict="0">
                <anchor moveWithCells="1">
                  <from>
                    <xdr:col>2</xdr:col>
                    <xdr:colOff>228600</xdr:colOff>
                    <xdr:row>15</xdr:row>
                    <xdr:rowOff>0</xdr:rowOff>
                  </from>
                  <to>
                    <xdr:col>3</xdr:col>
                    <xdr:colOff>0</xdr:colOff>
                    <xdr:row>16</xdr:row>
                    <xdr:rowOff>0</xdr:rowOff>
                  </to>
                </anchor>
              </controlPr>
            </control>
          </mc:Choice>
        </mc:AlternateContent>
        <mc:AlternateContent xmlns:mc="http://schemas.openxmlformats.org/markup-compatibility/2006">
          <mc:Choice Requires="x14">
            <control shapeId="15976" r:id="rId79" name="checkbox_C17">
              <controlPr defaultSize="0" autoFill="0" autoLine="0" autoPict="0">
                <anchor moveWithCells="1">
                  <from>
                    <xdr:col>2</xdr:col>
                    <xdr:colOff>228600</xdr:colOff>
                    <xdr:row>16</xdr:row>
                    <xdr:rowOff>0</xdr:rowOff>
                  </from>
                  <to>
                    <xdr:col>3</xdr:col>
                    <xdr:colOff>0</xdr:colOff>
                    <xdr:row>17</xdr:row>
                    <xdr:rowOff>0</xdr:rowOff>
                  </to>
                </anchor>
              </controlPr>
            </control>
          </mc:Choice>
        </mc:AlternateContent>
        <mc:AlternateContent xmlns:mc="http://schemas.openxmlformats.org/markup-compatibility/2006">
          <mc:Choice Requires="x14">
            <control shapeId="15977" r:id="rId80" name="Check Box 617">
              <controlPr defaultSize="0" autoFill="0" autoLine="0" autoPict="0">
                <anchor moveWithCells="1">
                  <from>
                    <xdr:col>3</xdr:col>
                    <xdr:colOff>104775</xdr:colOff>
                    <xdr:row>15</xdr:row>
                    <xdr:rowOff>0</xdr:rowOff>
                  </from>
                  <to>
                    <xdr:col>4</xdr:col>
                    <xdr:colOff>0</xdr:colOff>
                    <xdr:row>16</xdr:row>
                    <xdr:rowOff>0</xdr:rowOff>
                  </to>
                </anchor>
              </controlPr>
            </control>
          </mc:Choice>
        </mc:AlternateContent>
        <mc:AlternateContent xmlns:mc="http://schemas.openxmlformats.org/markup-compatibility/2006">
          <mc:Choice Requires="x14">
            <control shapeId="15978" r:id="rId81" name="Check Box 618">
              <controlPr defaultSize="0" autoFill="0" autoLine="0" autoPict="0">
                <anchor moveWithCells="1">
                  <from>
                    <xdr:col>3</xdr:col>
                    <xdr:colOff>76200</xdr:colOff>
                    <xdr:row>16</xdr:row>
                    <xdr:rowOff>0</xdr:rowOff>
                  </from>
                  <to>
                    <xdr:col>4</xdr:col>
                    <xdr:colOff>0</xdr:colOff>
                    <xdr:row>17</xdr:row>
                    <xdr:rowOff>0</xdr:rowOff>
                  </to>
                </anchor>
              </controlPr>
            </control>
          </mc:Choice>
        </mc:AlternateContent>
        <mc:AlternateContent xmlns:mc="http://schemas.openxmlformats.org/markup-compatibility/2006">
          <mc:Choice Requires="x14">
            <control shapeId="15979" r:id="rId82" name="Check Box 619">
              <controlPr defaultSize="0" autoFill="0" autoLine="0" autoPict="0">
                <anchor moveWithCells="1">
                  <from>
                    <xdr:col>4</xdr:col>
                    <xdr:colOff>104775</xdr:colOff>
                    <xdr:row>15</xdr:row>
                    <xdr:rowOff>0</xdr:rowOff>
                  </from>
                  <to>
                    <xdr:col>5</xdr:col>
                    <xdr:colOff>0</xdr:colOff>
                    <xdr:row>16</xdr:row>
                    <xdr:rowOff>0</xdr:rowOff>
                  </to>
                </anchor>
              </controlPr>
            </control>
          </mc:Choice>
        </mc:AlternateContent>
        <mc:AlternateContent xmlns:mc="http://schemas.openxmlformats.org/markup-compatibility/2006">
          <mc:Choice Requires="x14">
            <control shapeId="15980" r:id="rId83" name="Check Box 620">
              <controlPr defaultSize="0" autoFill="0" autoLine="0" autoPict="0">
                <anchor moveWithCells="1">
                  <from>
                    <xdr:col>4</xdr:col>
                    <xdr:colOff>104775</xdr:colOff>
                    <xdr:row>16</xdr:row>
                    <xdr:rowOff>0</xdr:rowOff>
                  </from>
                  <to>
                    <xdr:col>5</xdr:col>
                    <xdr:colOff>0</xdr:colOff>
                    <xdr:row>17</xdr:row>
                    <xdr:rowOff>0</xdr:rowOff>
                  </to>
                </anchor>
              </controlPr>
            </control>
          </mc:Choice>
        </mc:AlternateContent>
        <mc:AlternateContent xmlns:mc="http://schemas.openxmlformats.org/markup-compatibility/2006">
          <mc:Choice Requires="x14">
            <control shapeId="15981" r:id="rId84" name="checkbox_D36">
              <controlPr defaultSize="0" autoFill="0" autoLine="0" autoPict="0">
                <anchor moveWithCells="1">
                  <from>
                    <xdr:col>3</xdr:col>
                    <xdr:colOff>0</xdr:colOff>
                    <xdr:row>35</xdr:row>
                    <xdr:rowOff>0</xdr:rowOff>
                  </from>
                  <to>
                    <xdr:col>4</xdr:col>
                    <xdr:colOff>0</xdr:colOff>
                    <xdr:row>36</xdr:row>
                    <xdr:rowOff>0</xdr:rowOff>
                  </to>
                </anchor>
              </controlPr>
            </control>
          </mc:Choice>
        </mc:AlternateContent>
        <mc:AlternateContent xmlns:mc="http://schemas.openxmlformats.org/markup-compatibility/2006">
          <mc:Choice Requires="x14">
            <control shapeId="15982" r:id="rId85" name="checkbox_D37">
              <controlPr defaultSize="0" autoFill="0" autoLine="0" autoPict="0">
                <anchor moveWithCells="1">
                  <from>
                    <xdr:col>3</xdr:col>
                    <xdr:colOff>0</xdr:colOff>
                    <xdr:row>36</xdr:row>
                    <xdr:rowOff>0</xdr:rowOff>
                  </from>
                  <to>
                    <xdr:col>4</xdr:col>
                    <xdr:colOff>0</xdr:colOff>
                    <xdr:row>37</xdr:row>
                    <xdr:rowOff>0</xdr:rowOff>
                  </to>
                </anchor>
              </controlPr>
            </control>
          </mc:Choice>
        </mc:AlternateContent>
        <mc:AlternateContent xmlns:mc="http://schemas.openxmlformats.org/markup-compatibility/2006">
          <mc:Choice Requires="x14">
            <control shapeId="15985" r:id="rId86" name="checkbox_D40">
              <controlPr defaultSize="0" autoFill="0" autoLine="0" autoPict="0">
                <anchor moveWithCells="1">
                  <from>
                    <xdr:col>3</xdr:col>
                    <xdr:colOff>0</xdr:colOff>
                    <xdr:row>39</xdr:row>
                    <xdr:rowOff>0</xdr:rowOff>
                  </from>
                  <to>
                    <xdr:col>4</xdr:col>
                    <xdr:colOff>0</xdr:colOff>
                    <xdr:row>40</xdr:row>
                    <xdr:rowOff>0</xdr:rowOff>
                  </to>
                </anchor>
              </controlPr>
            </control>
          </mc:Choice>
        </mc:AlternateContent>
        <mc:AlternateContent xmlns:mc="http://schemas.openxmlformats.org/markup-compatibility/2006">
          <mc:Choice Requires="x14">
            <control shapeId="15986" r:id="rId87" name="checkbox_D41">
              <controlPr defaultSize="0" autoFill="0" autoLine="0" autoPict="0">
                <anchor moveWithCells="1">
                  <from>
                    <xdr:col>3</xdr:col>
                    <xdr:colOff>0</xdr:colOff>
                    <xdr:row>40</xdr:row>
                    <xdr:rowOff>0</xdr:rowOff>
                  </from>
                  <to>
                    <xdr:col>4</xdr:col>
                    <xdr:colOff>0</xdr:colOff>
                    <xdr:row>41</xdr:row>
                    <xdr:rowOff>0</xdr:rowOff>
                  </to>
                </anchor>
              </controlPr>
            </control>
          </mc:Choice>
        </mc:AlternateContent>
        <mc:AlternateContent xmlns:mc="http://schemas.openxmlformats.org/markup-compatibility/2006">
          <mc:Choice Requires="x14">
            <control shapeId="15989" r:id="rId88" name="Check Box 629">
              <controlPr defaultSize="0" autoFill="0" autoLine="0" autoPict="0">
                <anchor moveWithCells="1">
                  <from>
                    <xdr:col>3</xdr:col>
                    <xdr:colOff>0</xdr:colOff>
                    <xdr:row>43</xdr:row>
                    <xdr:rowOff>0</xdr:rowOff>
                  </from>
                  <to>
                    <xdr:col>4</xdr:col>
                    <xdr:colOff>0</xdr:colOff>
                    <xdr:row>44</xdr:row>
                    <xdr:rowOff>0</xdr:rowOff>
                  </to>
                </anchor>
              </controlPr>
            </control>
          </mc:Choice>
        </mc:AlternateContent>
        <mc:AlternateContent xmlns:mc="http://schemas.openxmlformats.org/markup-compatibility/2006">
          <mc:Choice Requires="x14">
            <control shapeId="15991" r:id="rId89" name="Check Box 631">
              <controlPr defaultSize="0" autoFill="0" autoLine="0" autoPict="0">
                <anchor moveWithCells="1">
                  <from>
                    <xdr:col>3</xdr:col>
                    <xdr:colOff>0</xdr:colOff>
                    <xdr:row>45</xdr:row>
                    <xdr:rowOff>0</xdr:rowOff>
                  </from>
                  <to>
                    <xdr:col>4</xdr:col>
                    <xdr:colOff>0</xdr:colOff>
                    <xdr:row>46</xdr:row>
                    <xdr:rowOff>0</xdr:rowOff>
                  </to>
                </anchor>
              </controlPr>
            </control>
          </mc:Choice>
        </mc:AlternateContent>
        <mc:AlternateContent xmlns:mc="http://schemas.openxmlformats.org/markup-compatibility/2006">
          <mc:Choice Requires="x14">
            <control shapeId="15992" r:id="rId90" name="Check Box 632">
              <controlPr defaultSize="0" autoFill="0" autoLine="0" autoPict="0">
                <anchor moveWithCells="1">
                  <from>
                    <xdr:col>3</xdr:col>
                    <xdr:colOff>0</xdr:colOff>
                    <xdr:row>46</xdr:row>
                    <xdr:rowOff>0</xdr:rowOff>
                  </from>
                  <to>
                    <xdr:col>4</xdr:col>
                    <xdr:colOff>0</xdr:colOff>
                    <xdr:row>47</xdr:row>
                    <xdr:rowOff>0</xdr:rowOff>
                  </to>
                </anchor>
              </controlPr>
            </control>
          </mc:Choice>
        </mc:AlternateContent>
        <mc:AlternateContent xmlns:mc="http://schemas.openxmlformats.org/markup-compatibility/2006">
          <mc:Choice Requires="x14">
            <control shapeId="15996" r:id="rId91" name="checkbox_D51">
              <controlPr defaultSize="0" autoFill="0" autoLine="0" autoPict="0">
                <anchor moveWithCells="1">
                  <from>
                    <xdr:col>3</xdr:col>
                    <xdr:colOff>0</xdr:colOff>
                    <xdr:row>50</xdr:row>
                    <xdr:rowOff>0</xdr:rowOff>
                  </from>
                  <to>
                    <xdr:col>4</xdr:col>
                    <xdr:colOff>0</xdr:colOff>
                    <xdr:row>51</xdr:row>
                    <xdr:rowOff>0</xdr:rowOff>
                  </to>
                </anchor>
              </controlPr>
            </control>
          </mc:Choice>
        </mc:AlternateContent>
        <mc:AlternateContent xmlns:mc="http://schemas.openxmlformats.org/markup-compatibility/2006">
          <mc:Choice Requires="x14">
            <control shapeId="15997" r:id="rId92" name="checkbox_E36">
              <controlPr defaultSize="0" autoFill="0" autoLine="0" autoPict="0">
                <anchor moveWithCells="1">
                  <from>
                    <xdr:col>4</xdr:col>
                    <xdr:colOff>0</xdr:colOff>
                    <xdr:row>35</xdr:row>
                    <xdr:rowOff>0</xdr:rowOff>
                  </from>
                  <to>
                    <xdr:col>5</xdr:col>
                    <xdr:colOff>0</xdr:colOff>
                    <xdr:row>36</xdr:row>
                    <xdr:rowOff>0</xdr:rowOff>
                  </to>
                </anchor>
              </controlPr>
            </control>
          </mc:Choice>
        </mc:AlternateContent>
        <mc:AlternateContent xmlns:mc="http://schemas.openxmlformats.org/markup-compatibility/2006">
          <mc:Choice Requires="x14">
            <control shapeId="15998" r:id="rId93" name="checkbox_E37">
              <controlPr defaultSize="0" autoFill="0" autoLine="0" autoPict="0">
                <anchor moveWithCells="1">
                  <from>
                    <xdr:col>4</xdr:col>
                    <xdr:colOff>0</xdr:colOff>
                    <xdr:row>36</xdr:row>
                    <xdr:rowOff>0</xdr:rowOff>
                  </from>
                  <to>
                    <xdr:col>5</xdr:col>
                    <xdr:colOff>0</xdr:colOff>
                    <xdr:row>37</xdr:row>
                    <xdr:rowOff>0</xdr:rowOff>
                  </to>
                </anchor>
              </controlPr>
            </control>
          </mc:Choice>
        </mc:AlternateContent>
        <mc:AlternateContent xmlns:mc="http://schemas.openxmlformats.org/markup-compatibility/2006">
          <mc:Choice Requires="x14">
            <control shapeId="16001" r:id="rId94" name="checkbox_E40">
              <controlPr defaultSize="0" autoFill="0" autoLine="0" autoPict="0">
                <anchor moveWithCells="1">
                  <from>
                    <xdr:col>4</xdr:col>
                    <xdr:colOff>0</xdr:colOff>
                    <xdr:row>39</xdr:row>
                    <xdr:rowOff>0</xdr:rowOff>
                  </from>
                  <to>
                    <xdr:col>5</xdr:col>
                    <xdr:colOff>0</xdr:colOff>
                    <xdr:row>40</xdr:row>
                    <xdr:rowOff>0</xdr:rowOff>
                  </to>
                </anchor>
              </controlPr>
            </control>
          </mc:Choice>
        </mc:AlternateContent>
        <mc:AlternateContent xmlns:mc="http://schemas.openxmlformats.org/markup-compatibility/2006">
          <mc:Choice Requires="x14">
            <control shapeId="16002" r:id="rId95" name="checkbox_E41">
              <controlPr defaultSize="0" autoFill="0" autoLine="0" autoPict="0">
                <anchor moveWithCells="1">
                  <from>
                    <xdr:col>4</xdr:col>
                    <xdr:colOff>0</xdr:colOff>
                    <xdr:row>40</xdr:row>
                    <xdr:rowOff>0</xdr:rowOff>
                  </from>
                  <to>
                    <xdr:col>5</xdr:col>
                    <xdr:colOff>0</xdr:colOff>
                    <xdr:row>41</xdr:row>
                    <xdr:rowOff>0</xdr:rowOff>
                  </to>
                </anchor>
              </controlPr>
            </control>
          </mc:Choice>
        </mc:AlternateContent>
        <mc:AlternateContent xmlns:mc="http://schemas.openxmlformats.org/markup-compatibility/2006">
          <mc:Choice Requires="x14">
            <control shapeId="16005" r:id="rId96" name="Check Box 645">
              <controlPr defaultSize="0" autoFill="0" autoLine="0" autoPict="0">
                <anchor moveWithCells="1">
                  <from>
                    <xdr:col>4</xdr:col>
                    <xdr:colOff>0</xdr:colOff>
                    <xdr:row>43</xdr:row>
                    <xdr:rowOff>0</xdr:rowOff>
                  </from>
                  <to>
                    <xdr:col>5</xdr:col>
                    <xdr:colOff>0</xdr:colOff>
                    <xdr:row>44</xdr:row>
                    <xdr:rowOff>0</xdr:rowOff>
                  </to>
                </anchor>
              </controlPr>
            </control>
          </mc:Choice>
        </mc:AlternateContent>
        <mc:AlternateContent xmlns:mc="http://schemas.openxmlformats.org/markup-compatibility/2006">
          <mc:Choice Requires="x14">
            <control shapeId="16007" r:id="rId97" name="Check Box 647">
              <controlPr defaultSize="0" autoFill="0" autoLine="0" autoPict="0">
                <anchor moveWithCells="1">
                  <from>
                    <xdr:col>4</xdr:col>
                    <xdr:colOff>0</xdr:colOff>
                    <xdr:row>45</xdr:row>
                    <xdr:rowOff>0</xdr:rowOff>
                  </from>
                  <to>
                    <xdr:col>5</xdr:col>
                    <xdr:colOff>0</xdr:colOff>
                    <xdr:row>46</xdr:row>
                    <xdr:rowOff>0</xdr:rowOff>
                  </to>
                </anchor>
              </controlPr>
            </control>
          </mc:Choice>
        </mc:AlternateContent>
        <mc:AlternateContent xmlns:mc="http://schemas.openxmlformats.org/markup-compatibility/2006">
          <mc:Choice Requires="x14">
            <control shapeId="16008" r:id="rId98" name="Check Box 648">
              <controlPr defaultSize="0" autoFill="0" autoLine="0" autoPict="0">
                <anchor moveWithCells="1">
                  <from>
                    <xdr:col>4</xdr:col>
                    <xdr:colOff>0</xdr:colOff>
                    <xdr:row>46</xdr:row>
                    <xdr:rowOff>0</xdr:rowOff>
                  </from>
                  <to>
                    <xdr:col>5</xdr:col>
                    <xdr:colOff>0</xdr:colOff>
                    <xdr:row>47</xdr:row>
                    <xdr:rowOff>0</xdr:rowOff>
                  </to>
                </anchor>
              </controlPr>
            </control>
          </mc:Choice>
        </mc:AlternateContent>
        <mc:AlternateContent xmlns:mc="http://schemas.openxmlformats.org/markup-compatibility/2006">
          <mc:Choice Requires="x14">
            <control shapeId="16012" r:id="rId99" name="checkbox_E51">
              <controlPr defaultSize="0" autoFill="0" autoLine="0" autoPict="0">
                <anchor moveWithCells="1">
                  <from>
                    <xdr:col>4</xdr:col>
                    <xdr:colOff>0</xdr:colOff>
                    <xdr:row>50</xdr:row>
                    <xdr:rowOff>0</xdr:rowOff>
                  </from>
                  <to>
                    <xdr:col>5</xdr:col>
                    <xdr:colOff>0</xdr:colOff>
                    <xdr:row>51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4" tint="-0.249977111117893"/>
  </sheetPr>
  <dimension ref="A1:N237"/>
  <sheetViews>
    <sheetView showGridLines="0" topLeftCell="A16" workbookViewId="0">
      <selection activeCell="F63" sqref="F63"/>
    </sheetView>
  </sheetViews>
  <sheetFormatPr defaultColWidth="9.28515625" defaultRowHeight="12.75"/>
  <cols>
    <col min="1" max="1" width="3.7109375" style="1" customWidth="1"/>
    <col min="2" max="2" width="48" style="55" customWidth="1"/>
    <col min="3" max="3" width="5.28515625" style="43" customWidth="1"/>
    <col min="4" max="4" width="5.42578125" style="43" customWidth="1"/>
    <col min="5" max="5" width="5.7109375" style="43" customWidth="1"/>
    <col min="6" max="6" width="46.7109375" style="1" customWidth="1"/>
    <col min="7" max="7" width="15.42578125" style="1" hidden="1" customWidth="1"/>
    <col min="8" max="8" width="22.28515625" style="1" hidden="1" customWidth="1"/>
    <col min="9" max="9" width="9.28515625" style="1" hidden="1" customWidth="1"/>
    <col min="10" max="10" width="13.7109375" style="1" customWidth="1"/>
    <col min="11" max="11" width="8.28515625" style="1" customWidth="1"/>
    <col min="12" max="12" width="13.42578125" style="1" customWidth="1"/>
    <col min="13" max="13" width="9.28515625" style="1" customWidth="1"/>
    <col min="14" max="14" width="6.42578125" style="1" customWidth="1"/>
    <col min="15" max="16384" width="9.28515625" style="1"/>
  </cols>
  <sheetData>
    <row r="1" spans="2:10" ht="12.75" hidden="1" customHeight="1" thickBot="1">
      <c r="B1" s="60" t="s">
        <v>0</v>
      </c>
      <c r="C1" s="61"/>
      <c r="D1" s="61"/>
      <c r="E1" s="61"/>
      <c r="F1" s="62"/>
    </row>
    <row r="2" spans="2:10" ht="12.75" hidden="1" customHeight="1">
      <c r="B2" s="63"/>
      <c r="C2" s="64"/>
      <c r="D2" s="64"/>
      <c r="E2" s="64"/>
      <c r="F2" s="65"/>
    </row>
    <row r="3" spans="2:10" ht="12.75" hidden="1" customHeight="1">
      <c r="B3" s="66" t="s">
        <v>1</v>
      </c>
      <c r="C3" s="67"/>
      <c r="D3" s="67"/>
      <c r="E3" s="67"/>
      <c r="F3" s="68"/>
    </row>
    <row r="4" spans="2:10" ht="12.75" hidden="1" customHeight="1">
      <c r="B4" s="69"/>
      <c r="C4" s="70"/>
      <c r="D4" s="70"/>
      <c r="E4" s="70"/>
      <c r="F4" s="71"/>
    </row>
    <row r="5" spans="2:10" ht="45" hidden="1" customHeight="1">
      <c r="B5" s="72" t="s">
        <v>134</v>
      </c>
      <c r="C5" s="70"/>
      <c r="D5" s="70"/>
      <c r="E5" s="70"/>
      <c r="F5" s="71"/>
    </row>
    <row r="6" spans="2:10" s="3" customFormat="1" ht="13.5" hidden="1" thickBot="1">
      <c r="B6" s="48" t="s">
        <v>3</v>
      </c>
      <c r="C6" s="14"/>
      <c r="D6" s="14"/>
      <c r="E6" s="14"/>
      <c r="F6" s="11" t="s">
        <v>4</v>
      </c>
    </row>
    <row r="7" spans="2:10" s="3" customFormat="1" ht="20.25" hidden="1" customHeight="1">
      <c r="B7" s="49"/>
      <c r="C7" s="5"/>
      <c r="D7" s="5"/>
      <c r="E7" s="5"/>
      <c r="F7" s="19"/>
    </row>
    <row r="8" spans="2:10" s="3" customFormat="1" ht="13.5" hidden="1" thickBot="1">
      <c r="B8" s="48" t="s">
        <v>5</v>
      </c>
      <c r="C8" s="14"/>
      <c r="D8" s="14"/>
      <c r="E8" s="14"/>
      <c r="F8" s="11" t="s">
        <v>8</v>
      </c>
    </row>
    <row r="9" spans="2:10" s="3" customFormat="1" ht="20.25" hidden="1" customHeight="1">
      <c r="B9" s="49"/>
      <c r="C9" s="5"/>
      <c r="D9" s="5"/>
      <c r="E9" s="5"/>
      <c r="F9" s="19"/>
      <c r="G9" s="2"/>
    </row>
    <row r="10" spans="2:10" s="3" customFormat="1" ht="20.25" hidden="1" customHeight="1">
      <c r="B10" s="48" t="s">
        <v>7</v>
      </c>
      <c r="C10" s="14"/>
      <c r="D10" s="14"/>
      <c r="E10" s="14"/>
      <c r="F10" s="11" t="s">
        <v>10</v>
      </c>
      <c r="G10" s="2"/>
    </row>
    <row r="11" spans="2:10" s="3" customFormat="1" ht="28.5" hidden="1" customHeight="1">
      <c r="B11" s="50"/>
      <c r="C11" s="5"/>
      <c r="D11" s="5"/>
      <c r="E11" s="5"/>
      <c r="F11" s="19"/>
      <c r="G11" s="2"/>
    </row>
    <row r="12" spans="2:10" s="3" customFormat="1" ht="20.25" hidden="1" customHeight="1">
      <c r="B12" s="48" t="s">
        <v>9</v>
      </c>
      <c r="C12" s="14"/>
      <c r="D12" s="14"/>
      <c r="E12" s="14"/>
      <c r="F12" s="11" t="s">
        <v>11</v>
      </c>
      <c r="G12" s="2"/>
    </row>
    <row r="13" spans="2:10" s="3" customFormat="1" ht="20.25" hidden="1" customHeight="1">
      <c r="B13" s="50"/>
      <c r="C13" s="5"/>
      <c r="D13" s="5"/>
      <c r="E13" s="5"/>
      <c r="F13" s="20"/>
      <c r="G13" s="2"/>
    </row>
    <row r="14" spans="2:10" s="3" customFormat="1" ht="15.75" hidden="1" customHeight="1">
      <c r="B14" s="51"/>
      <c r="C14" s="33"/>
      <c r="D14" s="33"/>
      <c r="E14" s="33"/>
      <c r="F14" s="12"/>
    </row>
    <row r="15" spans="2:10" s="3" customFormat="1" ht="36" hidden="1" customHeight="1">
      <c r="B15" s="73" t="s">
        <v>135</v>
      </c>
      <c r="C15" s="74"/>
      <c r="D15" s="74"/>
      <c r="E15" s="74"/>
      <c r="F15" s="75"/>
    </row>
    <row r="16" spans="2:10" ht="13.5" thickBot="1">
      <c r="B16" s="76" t="s">
        <v>69</v>
      </c>
      <c r="C16" s="77"/>
      <c r="D16" s="77"/>
      <c r="E16" s="77"/>
      <c r="F16" s="78"/>
      <c r="G16" s="3"/>
      <c r="H16" s="3"/>
      <c r="I16" s="3"/>
      <c r="J16" s="3"/>
    </row>
    <row r="17" spans="1:14">
      <c r="G17" s="3"/>
      <c r="H17" s="3"/>
      <c r="I17" s="3"/>
      <c r="J17" s="3"/>
    </row>
    <row r="18" spans="1:14" ht="13.5" thickBot="1">
      <c r="B18" s="52" t="s">
        <v>14</v>
      </c>
      <c r="C18" s="8" t="s">
        <v>15</v>
      </c>
      <c r="D18" s="8" t="s">
        <v>16</v>
      </c>
      <c r="E18" s="8" t="s">
        <v>17</v>
      </c>
      <c r="F18" s="8" t="s">
        <v>18</v>
      </c>
      <c r="G18" s="3"/>
      <c r="H18" s="3"/>
      <c r="I18" s="3"/>
      <c r="J18" s="3"/>
    </row>
    <row r="19" spans="1:14">
      <c r="A19" s="14"/>
      <c r="B19" s="84" t="s">
        <v>70</v>
      </c>
      <c r="C19" s="84"/>
      <c r="D19" s="84"/>
      <c r="E19" s="84"/>
      <c r="F19" s="84"/>
      <c r="G19" s="3"/>
      <c r="H19" s="3"/>
      <c r="I19" s="3"/>
      <c r="J19" s="3"/>
    </row>
    <row r="20" spans="1:14" ht="51">
      <c r="A20" s="8">
        <v>1</v>
      </c>
      <c r="B20" s="157" t="s">
        <v>71</v>
      </c>
      <c r="C20" s="158"/>
      <c r="D20" s="158"/>
      <c r="E20" s="158"/>
      <c r="F20" s="9"/>
      <c r="G20" s="3" t="b">
        <v>0</v>
      </c>
      <c r="H20" s="3" t="b">
        <v>0</v>
      </c>
      <c r="I20" s="3" t="b">
        <v>0</v>
      </c>
      <c r="J20" s="3"/>
    </row>
    <row r="21" spans="1:14">
      <c r="A21" s="8"/>
      <c r="B21" s="10"/>
      <c r="C21" s="36"/>
      <c r="D21" s="36"/>
      <c r="E21" s="36"/>
      <c r="F21" s="23" t="s">
        <v>72</v>
      </c>
      <c r="G21" s="3"/>
      <c r="H21" s="3"/>
      <c r="I21" s="3"/>
      <c r="J21" s="3"/>
    </row>
    <row r="22" spans="1:14">
      <c r="A22" s="14"/>
      <c r="B22" s="59" t="s">
        <v>73</v>
      </c>
      <c r="C22" s="59"/>
      <c r="D22" s="59"/>
      <c r="E22" s="59"/>
      <c r="F22" s="59"/>
      <c r="G22" s="3"/>
      <c r="H22" s="3"/>
      <c r="I22" s="3"/>
      <c r="J22" s="3"/>
    </row>
    <row r="23" spans="1:14" ht="38.25">
      <c r="A23" s="8">
        <v>1</v>
      </c>
      <c r="B23" s="157" t="s">
        <v>165</v>
      </c>
      <c r="C23" s="158"/>
      <c r="D23" s="158"/>
      <c r="E23" s="158"/>
      <c r="F23" s="9"/>
      <c r="G23" s="3" t="b">
        <v>0</v>
      </c>
      <c r="H23" s="3" t="b">
        <v>0</v>
      </c>
      <c r="I23" s="3" t="b">
        <v>0</v>
      </c>
      <c r="J23" s="3"/>
    </row>
    <row r="24" spans="1:14" ht="38.25">
      <c r="A24" s="8">
        <v>2</v>
      </c>
      <c r="B24" s="157" t="s">
        <v>168</v>
      </c>
      <c r="C24" s="158"/>
      <c r="D24" s="158"/>
      <c r="E24" s="158"/>
      <c r="F24" s="9"/>
      <c r="G24" s="3" t="b">
        <v>0</v>
      </c>
      <c r="H24" s="3" t="b">
        <v>0</v>
      </c>
      <c r="I24" s="3" t="b">
        <v>0</v>
      </c>
      <c r="J24" s="3"/>
    </row>
    <row r="25" spans="1:14">
      <c r="A25" s="8"/>
      <c r="B25" s="10"/>
      <c r="C25" s="36"/>
      <c r="D25" s="36"/>
      <c r="E25" s="36"/>
      <c r="F25" s="23" t="s">
        <v>169</v>
      </c>
      <c r="G25" s="3"/>
      <c r="H25" s="3"/>
      <c r="I25" s="3"/>
      <c r="J25" s="3"/>
    </row>
    <row r="26" spans="1:14" ht="25.5">
      <c r="A26" s="8">
        <v>3</v>
      </c>
      <c r="B26" s="157" t="s">
        <v>170</v>
      </c>
      <c r="C26" s="158"/>
      <c r="D26" s="158"/>
      <c r="E26" s="158"/>
      <c r="F26" s="9"/>
      <c r="G26" s="3" t="b">
        <v>0</v>
      </c>
      <c r="H26" s="3" t="b">
        <v>0</v>
      </c>
      <c r="I26" s="3" t="b">
        <v>0</v>
      </c>
      <c r="J26" s="3"/>
    </row>
    <row r="27" spans="1:14">
      <c r="A27" s="14"/>
      <c r="B27" s="59" t="s">
        <v>171</v>
      </c>
      <c r="C27" s="59"/>
      <c r="D27" s="59"/>
      <c r="E27" s="59"/>
      <c r="F27" s="59"/>
      <c r="G27" s="3"/>
      <c r="H27" s="3"/>
      <c r="I27" s="3"/>
      <c r="J27" s="3"/>
    </row>
    <row r="28" spans="1:14" ht="38.25">
      <c r="A28" s="8">
        <v>1</v>
      </c>
      <c r="B28" s="157" t="s">
        <v>172</v>
      </c>
      <c r="C28" s="158"/>
      <c r="D28" s="158"/>
      <c r="E28" s="158"/>
      <c r="F28" s="9"/>
      <c r="G28" s="3" t="b">
        <v>0</v>
      </c>
      <c r="H28" s="3" t="b">
        <v>0</v>
      </c>
      <c r="I28" s="3" t="b">
        <v>0</v>
      </c>
      <c r="J28" s="3"/>
    </row>
    <row r="29" spans="1:14">
      <c r="A29" s="8"/>
      <c r="B29" s="10"/>
      <c r="C29" s="36"/>
      <c r="D29" s="36"/>
      <c r="E29" s="36"/>
      <c r="F29" s="23" t="s">
        <v>173</v>
      </c>
      <c r="G29" s="3"/>
      <c r="H29" s="3"/>
      <c r="I29" s="3"/>
      <c r="J29" s="3"/>
    </row>
    <row r="30" spans="1:14" ht="14.25" customHeight="1">
      <c r="A30" s="3"/>
      <c r="B30" s="59" t="s">
        <v>214</v>
      </c>
      <c r="C30" s="59"/>
      <c r="D30" s="59"/>
      <c r="E30" s="59"/>
      <c r="F30" s="59"/>
      <c r="H30" s="6"/>
      <c r="I30" s="6"/>
      <c r="J30" s="6"/>
      <c r="K30" s="6"/>
      <c r="L30" s="6"/>
      <c r="M30" s="7"/>
      <c r="N30" s="7"/>
    </row>
    <row r="31" spans="1:14" ht="37.5" customHeight="1">
      <c r="A31" s="8">
        <v>1</v>
      </c>
      <c r="B31" s="157" t="s">
        <v>215</v>
      </c>
      <c r="C31" s="153"/>
      <c r="D31" s="153"/>
      <c r="E31" s="153"/>
      <c r="F31" s="9"/>
      <c r="G31" s="3" t="b">
        <v>0</v>
      </c>
      <c r="H31" s="3" t="b">
        <v>0</v>
      </c>
      <c r="I31" s="3" t="b">
        <v>0</v>
      </c>
      <c r="J31" s="3"/>
    </row>
    <row r="32" spans="1:14">
      <c r="A32" s="8"/>
      <c r="B32" s="36"/>
      <c r="C32" s="36"/>
      <c r="D32" s="36"/>
      <c r="E32" s="36"/>
      <c r="F32" s="23" t="s">
        <v>216</v>
      </c>
      <c r="G32" s="3"/>
      <c r="H32" s="3"/>
      <c r="I32" s="3"/>
      <c r="J32" s="3"/>
    </row>
    <row r="33" spans="1:10" ht="31.5" customHeight="1">
      <c r="A33" s="3"/>
      <c r="B33" s="59" t="s">
        <v>114</v>
      </c>
      <c r="C33" s="59"/>
      <c r="D33" s="59"/>
      <c r="E33" s="59"/>
      <c r="F33" s="59"/>
      <c r="G33" s="7"/>
      <c r="H33" s="3"/>
      <c r="I33" s="3"/>
      <c r="J33" s="3"/>
    </row>
    <row r="34" spans="1:10" ht="38.25">
      <c r="A34" s="8">
        <v>1</v>
      </c>
      <c r="B34" s="157" t="s">
        <v>352</v>
      </c>
      <c r="C34" s="153"/>
      <c r="D34" s="153"/>
      <c r="E34" s="153"/>
      <c r="F34" s="9"/>
      <c r="G34" s="3" t="b">
        <v>0</v>
      </c>
      <c r="H34" s="3" t="b">
        <v>0</v>
      </c>
      <c r="I34" s="3" t="b">
        <v>0</v>
      </c>
      <c r="J34" s="3"/>
    </row>
    <row r="35" spans="1:10">
      <c r="A35" s="8"/>
      <c r="B35" s="36"/>
      <c r="C35" s="36"/>
      <c r="D35" s="36"/>
      <c r="E35" s="36"/>
      <c r="F35" s="23" t="s">
        <v>113</v>
      </c>
      <c r="G35" s="3"/>
      <c r="H35" s="3"/>
      <c r="I35" s="3"/>
      <c r="J35" s="3"/>
    </row>
    <row r="36" spans="1:10" ht="38.25">
      <c r="A36" s="8">
        <v>2</v>
      </c>
      <c r="B36" s="157" t="s">
        <v>218</v>
      </c>
      <c r="C36" s="153"/>
      <c r="D36" s="153"/>
      <c r="E36" s="153"/>
      <c r="F36" s="9"/>
      <c r="G36" s="3" t="b">
        <v>0</v>
      </c>
      <c r="H36" s="3" t="b">
        <v>0</v>
      </c>
      <c r="I36" s="3" t="b">
        <v>0</v>
      </c>
      <c r="J36" s="3"/>
    </row>
    <row r="37" spans="1:10" ht="25.5">
      <c r="A37" s="175">
        <v>3</v>
      </c>
      <c r="B37" s="174" t="s">
        <v>353</v>
      </c>
      <c r="C37" s="153"/>
      <c r="D37" s="153"/>
      <c r="E37" s="153"/>
      <c r="F37" s="9"/>
      <c r="G37" s="3" t="b">
        <v>0</v>
      </c>
      <c r="H37" s="3" t="b">
        <v>0</v>
      </c>
      <c r="I37" s="3" t="b">
        <v>0</v>
      </c>
      <c r="J37" s="3"/>
    </row>
    <row r="38" spans="1:10" ht="76.5">
      <c r="A38" s="175">
        <v>4</v>
      </c>
      <c r="B38" s="174" t="s">
        <v>354</v>
      </c>
      <c r="C38" s="153"/>
      <c r="D38" s="153"/>
      <c r="E38" s="153"/>
      <c r="F38" s="9"/>
      <c r="G38" s="3" t="b">
        <v>0</v>
      </c>
      <c r="H38" s="3" t="b">
        <v>0</v>
      </c>
      <c r="I38" s="3" t="b">
        <v>0</v>
      </c>
      <c r="J38" s="3"/>
    </row>
    <row r="39" spans="1:10" ht="90" customHeight="1">
      <c r="A39" s="175">
        <v>5</v>
      </c>
      <c r="B39" s="174" t="s">
        <v>355</v>
      </c>
      <c r="C39" s="153"/>
      <c r="D39" s="153"/>
      <c r="E39" s="153"/>
      <c r="F39" s="9"/>
      <c r="G39" s="3" t="b">
        <v>0</v>
      </c>
      <c r="H39" s="3" t="b">
        <v>0</v>
      </c>
      <c r="I39" s="3" t="b">
        <v>0</v>
      </c>
      <c r="J39" s="3"/>
    </row>
    <row r="40" spans="1:10" ht="45" customHeight="1">
      <c r="A40" s="175">
        <v>6</v>
      </c>
      <c r="B40" s="174" t="s">
        <v>356</v>
      </c>
      <c r="C40" s="153"/>
      <c r="D40" s="153"/>
      <c r="E40" s="153"/>
      <c r="F40" s="176"/>
      <c r="G40" s="3" t="b">
        <v>0</v>
      </c>
      <c r="H40" s="3" t="b">
        <v>0</v>
      </c>
      <c r="I40" s="3" t="b">
        <v>0</v>
      </c>
      <c r="J40" s="3"/>
    </row>
    <row r="41" spans="1:10" ht="18.75">
      <c r="A41" s="8"/>
      <c r="B41" s="36"/>
      <c r="C41" s="36"/>
      <c r="D41" s="36"/>
      <c r="E41" s="36"/>
      <c r="F41" s="177" t="s">
        <v>357</v>
      </c>
      <c r="G41" s="7"/>
      <c r="H41" s="3"/>
      <c r="I41" s="3"/>
      <c r="J41" s="3"/>
    </row>
    <row r="42" spans="1:10" ht="18.75">
      <c r="A42" s="3"/>
      <c r="B42" s="59" t="s">
        <v>128</v>
      </c>
      <c r="C42" s="59"/>
      <c r="D42" s="59"/>
      <c r="E42" s="59"/>
      <c r="F42" s="59"/>
      <c r="G42" s="7"/>
      <c r="H42" s="3"/>
      <c r="I42" s="3"/>
      <c r="J42" s="3"/>
    </row>
    <row r="43" spans="1:10" ht="51">
      <c r="A43" s="8">
        <v>1</v>
      </c>
      <c r="B43" s="157" t="s">
        <v>129</v>
      </c>
      <c r="C43" s="153"/>
      <c r="D43" s="153"/>
      <c r="E43" s="153"/>
      <c r="F43" s="13"/>
      <c r="G43" s="3" t="b">
        <v>0</v>
      </c>
      <c r="H43" s="3" t="b">
        <v>0</v>
      </c>
      <c r="I43" s="3" t="b">
        <v>0</v>
      </c>
      <c r="J43" s="3"/>
    </row>
    <row r="44" spans="1:10" ht="51">
      <c r="A44" s="8">
        <v>2</v>
      </c>
      <c r="B44" s="157" t="s">
        <v>130</v>
      </c>
      <c r="C44" s="153"/>
      <c r="D44" s="153"/>
      <c r="E44" s="153"/>
      <c r="F44" s="13"/>
      <c r="G44" s="3" t="b">
        <v>0</v>
      </c>
      <c r="H44" s="3" t="b">
        <v>0</v>
      </c>
      <c r="I44" s="3" t="b">
        <v>0</v>
      </c>
      <c r="J44" s="3"/>
    </row>
    <row r="45" spans="1:10" ht="76.5">
      <c r="A45" s="8">
        <v>3</v>
      </c>
      <c r="B45" s="157" t="s">
        <v>131</v>
      </c>
      <c r="C45" s="153"/>
      <c r="D45" s="153"/>
      <c r="E45" s="153"/>
      <c r="F45" s="13"/>
      <c r="G45" s="3" t="b">
        <v>0</v>
      </c>
      <c r="H45" s="3" t="b">
        <v>0</v>
      </c>
      <c r="I45" s="3" t="b">
        <v>0</v>
      </c>
      <c r="J45" s="3"/>
    </row>
    <row r="46" spans="1:10" ht="51">
      <c r="A46" s="8">
        <v>4</v>
      </c>
      <c r="B46" s="157" t="s">
        <v>132</v>
      </c>
      <c r="C46" s="153"/>
      <c r="D46" s="153"/>
      <c r="E46" s="153"/>
      <c r="F46" s="45"/>
      <c r="G46" s="3" t="b">
        <v>0</v>
      </c>
      <c r="H46" s="3" t="b">
        <v>0</v>
      </c>
      <c r="I46" s="3" t="b">
        <v>0</v>
      </c>
      <c r="J46" s="3"/>
    </row>
    <row r="47" spans="1:10" ht="18.75">
      <c r="A47" s="8"/>
      <c r="B47" s="36"/>
      <c r="C47" s="36"/>
      <c r="D47" s="36"/>
      <c r="E47" s="36"/>
      <c r="F47" s="23" t="s">
        <v>220</v>
      </c>
      <c r="G47" s="7"/>
      <c r="H47" s="3"/>
      <c r="I47" s="3"/>
      <c r="J47" s="3"/>
    </row>
    <row r="48" spans="1:10">
      <c r="A48" s="3"/>
      <c r="B48" s="184" t="s">
        <v>221</v>
      </c>
      <c r="C48" s="184"/>
      <c r="D48" s="184"/>
      <c r="E48" s="184"/>
      <c r="F48" s="184"/>
      <c r="G48" s="3"/>
      <c r="H48" s="3"/>
      <c r="I48" s="3"/>
      <c r="J48" s="3"/>
    </row>
    <row r="49" spans="1:10" ht="51">
      <c r="A49" s="8">
        <v>1</v>
      </c>
      <c r="B49" s="186" t="s">
        <v>358</v>
      </c>
      <c r="C49" s="185"/>
      <c r="D49" s="185"/>
      <c r="E49" s="185"/>
      <c r="F49" s="185"/>
      <c r="G49" s="3" t="b">
        <v>0</v>
      </c>
      <c r="H49" s="3" t="b">
        <v>0</v>
      </c>
      <c r="I49" s="3" t="b">
        <v>0</v>
      </c>
      <c r="J49" s="3"/>
    </row>
    <row r="50" spans="1:10" ht="63.75">
      <c r="A50" s="175">
        <v>2</v>
      </c>
      <c r="B50" s="186" t="s">
        <v>359</v>
      </c>
      <c r="C50" s="185"/>
      <c r="D50" s="185"/>
      <c r="E50" s="185"/>
      <c r="F50" s="185"/>
      <c r="G50" s="3" t="b">
        <v>0</v>
      </c>
      <c r="H50" s="3" t="b">
        <v>0</v>
      </c>
      <c r="I50" s="3" t="b">
        <v>0</v>
      </c>
      <c r="J50" s="3"/>
    </row>
    <row r="51" spans="1:10" ht="51">
      <c r="A51" s="175">
        <v>3</v>
      </c>
      <c r="B51" s="174" t="s">
        <v>360</v>
      </c>
      <c r="C51" s="153"/>
      <c r="D51" s="153"/>
      <c r="E51" s="153"/>
      <c r="F51" s="9"/>
      <c r="G51" s="3" t="b">
        <v>0</v>
      </c>
      <c r="H51" s="3" t="b">
        <v>0</v>
      </c>
      <c r="I51" s="3" t="b">
        <v>0</v>
      </c>
      <c r="J51" s="3"/>
    </row>
    <row r="52" spans="1:10" ht="51">
      <c r="A52" s="175">
        <v>4</v>
      </c>
      <c r="B52" s="174" t="s">
        <v>361</v>
      </c>
      <c r="C52" s="153"/>
      <c r="D52" s="153"/>
      <c r="E52" s="153"/>
      <c r="F52" s="9"/>
      <c r="G52" s="3" t="b">
        <v>0</v>
      </c>
      <c r="H52" s="3" t="b">
        <v>0</v>
      </c>
      <c r="I52" s="3" t="b">
        <v>0</v>
      </c>
      <c r="J52" s="3"/>
    </row>
    <row r="53" spans="1:10" ht="51">
      <c r="A53" s="175">
        <v>5</v>
      </c>
      <c r="B53" s="174" t="s">
        <v>362</v>
      </c>
      <c r="C53" s="153"/>
      <c r="D53" s="153"/>
      <c r="E53" s="153"/>
      <c r="F53" s="9"/>
      <c r="G53" s="3" t="b">
        <v>0</v>
      </c>
      <c r="H53" s="3" t="b">
        <v>0</v>
      </c>
      <c r="I53" s="3" t="b">
        <v>0</v>
      </c>
      <c r="J53" s="3"/>
    </row>
    <row r="54" spans="1:10" ht="38.25">
      <c r="A54" s="175">
        <v>6</v>
      </c>
      <c r="B54" s="174" t="s">
        <v>363</v>
      </c>
      <c r="C54" s="153"/>
      <c r="D54" s="153"/>
      <c r="E54" s="153"/>
      <c r="F54" s="9"/>
      <c r="G54" s="3" t="b">
        <v>0</v>
      </c>
      <c r="H54" s="3" t="b">
        <v>0</v>
      </c>
      <c r="I54" s="3" t="b">
        <v>0</v>
      </c>
      <c r="J54" s="3"/>
    </row>
    <row r="55" spans="1:10" ht="45" customHeight="1">
      <c r="A55" s="175">
        <v>7</v>
      </c>
      <c r="B55" s="174" t="s">
        <v>364</v>
      </c>
      <c r="C55" s="153"/>
      <c r="D55" s="153"/>
      <c r="E55" s="153"/>
      <c r="F55" s="9"/>
      <c r="G55" s="3" t="b">
        <v>0</v>
      </c>
      <c r="H55" s="3" t="b">
        <v>0</v>
      </c>
      <c r="I55" s="3" t="b">
        <v>0</v>
      </c>
      <c r="J55" s="3"/>
    </row>
    <row r="56" spans="1:10" ht="51">
      <c r="A56" s="175">
        <v>8</v>
      </c>
      <c r="B56" s="174" t="s">
        <v>365</v>
      </c>
      <c r="C56" s="153"/>
      <c r="D56" s="153"/>
      <c r="E56" s="153"/>
      <c r="F56" s="9"/>
      <c r="G56" s="3" t="b">
        <v>0</v>
      </c>
      <c r="H56" s="3" t="b">
        <v>0</v>
      </c>
      <c r="I56" s="3" t="b">
        <v>0</v>
      </c>
      <c r="J56" s="3"/>
    </row>
    <row r="57" spans="1:10" ht="63.75">
      <c r="A57" s="175">
        <v>9</v>
      </c>
      <c r="B57" s="174" t="s">
        <v>366</v>
      </c>
      <c r="C57" s="153"/>
      <c r="D57" s="153"/>
      <c r="E57" s="153"/>
      <c r="F57" s="9"/>
      <c r="G57" s="3" t="b">
        <v>0</v>
      </c>
      <c r="H57" s="3" t="b">
        <v>0</v>
      </c>
      <c r="I57" s="3" t="b">
        <v>0</v>
      </c>
      <c r="J57" s="3"/>
    </row>
    <row r="58" spans="1:10">
      <c r="A58" s="8"/>
      <c r="B58" s="10"/>
      <c r="C58" s="36"/>
      <c r="D58" s="36"/>
      <c r="E58" s="36"/>
      <c r="F58" s="180" t="s">
        <v>357</v>
      </c>
      <c r="G58" s="3"/>
      <c r="H58" s="3"/>
      <c r="I58" s="3"/>
      <c r="J58" s="3"/>
    </row>
    <row r="59" spans="1:10">
      <c r="B59" s="59" t="s">
        <v>227</v>
      </c>
      <c r="C59" s="59"/>
      <c r="D59" s="59"/>
      <c r="E59" s="59"/>
      <c r="F59" s="59"/>
      <c r="G59" s="3"/>
      <c r="H59" s="3"/>
      <c r="I59" s="3"/>
      <c r="J59" s="3"/>
    </row>
    <row r="60" spans="1:10" ht="38.25">
      <c r="A60" s="8">
        <v>1</v>
      </c>
      <c r="B60" s="157" t="s">
        <v>228</v>
      </c>
      <c r="C60" s="153"/>
      <c r="D60" s="153"/>
      <c r="E60" s="153"/>
      <c r="F60" s="9"/>
      <c r="G60" s="3" t="b">
        <v>0</v>
      </c>
      <c r="H60" s="3" t="b">
        <v>0</v>
      </c>
      <c r="I60" s="3" t="b">
        <v>0</v>
      </c>
      <c r="J60" s="3"/>
    </row>
    <row r="61" spans="1:10" ht="38.25">
      <c r="A61" s="8">
        <v>2</v>
      </c>
      <c r="B61" s="157" t="s">
        <v>229</v>
      </c>
      <c r="C61" s="153"/>
      <c r="D61" s="153"/>
      <c r="E61" s="153"/>
      <c r="F61" s="9"/>
      <c r="G61" s="3" t="b">
        <v>0</v>
      </c>
      <c r="H61" s="3" t="b">
        <v>0</v>
      </c>
      <c r="I61" s="3" t="b">
        <v>0</v>
      </c>
      <c r="J61" s="3"/>
    </row>
    <row r="62" spans="1:10" ht="38.25">
      <c r="A62" s="8">
        <v>3</v>
      </c>
      <c r="B62" s="157" t="s">
        <v>367</v>
      </c>
      <c r="C62" s="153"/>
      <c r="D62" s="153"/>
      <c r="E62" s="153"/>
      <c r="F62" s="9"/>
      <c r="G62" s="3" t="b">
        <v>0</v>
      </c>
      <c r="H62" s="3" t="b">
        <v>0</v>
      </c>
      <c r="I62" s="3" t="b">
        <v>0</v>
      </c>
      <c r="J62" s="3"/>
    </row>
    <row r="63" spans="1:10" ht="76.5">
      <c r="A63" s="8">
        <v>4</v>
      </c>
      <c r="B63" s="157" t="s">
        <v>368</v>
      </c>
      <c r="C63" s="153"/>
      <c r="D63" s="153"/>
      <c r="E63" s="153"/>
      <c r="F63" s="44"/>
      <c r="G63" s="3" t="b">
        <v>0</v>
      </c>
      <c r="H63" s="3" t="b">
        <v>0</v>
      </c>
      <c r="I63" s="3" t="b">
        <v>0</v>
      </c>
      <c r="J63" s="3"/>
    </row>
    <row r="64" spans="1:10" ht="38.25">
      <c r="A64" s="8">
        <v>5</v>
      </c>
      <c r="B64" s="157" t="s">
        <v>232</v>
      </c>
      <c r="C64" s="153"/>
      <c r="D64" s="153"/>
      <c r="E64" s="153"/>
      <c r="F64" s="9"/>
      <c r="G64" s="3" t="b">
        <v>0</v>
      </c>
      <c r="H64" s="3" t="b">
        <v>0</v>
      </c>
      <c r="I64" s="3" t="b">
        <v>0</v>
      </c>
      <c r="J64" s="3"/>
    </row>
    <row r="65" spans="1:10" ht="114.75">
      <c r="A65" s="8">
        <v>6</v>
      </c>
      <c r="B65" s="157" t="s">
        <v>233</v>
      </c>
      <c r="C65" s="153"/>
      <c r="D65" s="153"/>
      <c r="E65" s="153"/>
      <c r="F65" s="9"/>
      <c r="G65" s="3" t="b">
        <v>0</v>
      </c>
      <c r="H65" s="3" t="b">
        <v>0</v>
      </c>
      <c r="I65" s="3" t="b">
        <v>0</v>
      </c>
      <c r="J65" s="3"/>
    </row>
    <row r="66" spans="1:10" ht="51">
      <c r="A66" s="8">
        <v>7</v>
      </c>
      <c r="B66" s="157" t="s">
        <v>234</v>
      </c>
      <c r="C66" s="153"/>
      <c r="D66" s="153"/>
      <c r="E66" s="153"/>
      <c r="F66" s="9"/>
      <c r="G66" s="3" t="b">
        <v>0</v>
      </c>
      <c r="H66" s="3" t="b">
        <v>0</v>
      </c>
      <c r="I66" s="3" t="b">
        <v>0</v>
      </c>
      <c r="J66" s="3"/>
    </row>
    <row r="67" spans="1:10" ht="38.25">
      <c r="A67" s="8">
        <v>8</v>
      </c>
      <c r="B67" s="157" t="s">
        <v>235</v>
      </c>
      <c r="C67" s="153"/>
      <c r="D67" s="153"/>
      <c r="E67" s="153"/>
      <c r="F67" s="9"/>
      <c r="G67" s="3" t="b">
        <v>0</v>
      </c>
      <c r="H67" s="3" t="b">
        <v>0</v>
      </c>
      <c r="I67" s="3" t="b">
        <v>0</v>
      </c>
      <c r="J67" s="3"/>
    </row>
    <row r="68" spans="1:10" ht="38.25">
      <c r="A68" s="8">
        <v>9</v>
      </c>
      <c r="B68" s="157" t="s">
        <v>236</v>
      </c>
      <c r="C68" s="153"/>
      <c r="D68" s="153"/>
      <c r="E68" s="153"/>
      <c r="F68" s="9"/>
      <c r="G68" s="3" t="b">
        <v>0</v>
      </c>
      <c r="H68" s="3" t="b">
        <v>0</v>
      </c>
      <c r="I68" s="3" t="b">
        <v>0</v>
      </c>
      <c r="J68" s="3"/>
    </row>
    <row r="69" spans="1:10">
      <c r="A69" s="8">
        <v>10</v>
      </c>
      <c r="B69" s="157" t="s">
        <v>237</v>
      </c>
      <c r="C69" s="153"/>
      <c r="D69" s="153"/>
      <c r="E69" s="153"/>
      <c r="F69" s="9"/>
      <c r="G69" s="3" t="b">
        <v>0</v>
      </c>
      <c r="H69" s="3" t="b">
        <v>0</v>
      </c>
      <c r="I69" s="3" t="b">
        <v>0</v>
      </c>
      <c r="J69" s="3"/>
    </row>
    <row r="70" spans="1:10" ht="25.5">
      <c r="A70" s="8">
        <v>11</v>
      </c>
      <c r="B70" s="157" t="s">
        <v>238</v>
      </c>
      <c r="C70" s="153"/>
      <c r="D70" s="153"/>
      <c r="E70" s="153"/>
      <c r="F70" s="9"/>
      <c r="G70" s="3" t="b">
        <v>0</v>
      </c>
      <c r="H70" s="3" t="b">
        <v>0</v>
      </c>
      <c r="I70" s="3" t="b">
        <v>0</v>
      </c>
      <c r="J70" s="3"/>
    </row>
    <row r="71" spans="1:10" ht="25.5">
      <c r="A71" s="175">
        <v>12</v>
      </c>
      <c r="B71" s="174" t="s">
        <v>369</v>
      </c>
      <c r="C71" s="153"/>
      <c r="D71" s="153"/>
      <c r="E71" s="153"/>
      <c r="F71" s="9"/>
      <c r="G71" s="3" t="b">
        <v>0</v>
      </c>
      <c r="H71" s="3" t="b">
        <v>0</v>
      </c>
      <c r="I71" s="3" t="b">
        <v>0</v>
      </c>
      <c r="J71" s="3"/>
    </row>
    <row r="72" spans="1:10" ht="38.25">
      <c r="A72" s="175">
        <v>13</v>
      </c>
      <c r="B72" s="174" t="s">
        <v>370</v>
      </c>
      <c r="C72" s="153"/>
      <c r="D72" s="153"/>
      <c r="E72" s="153"/>
      <c r="F72" s="9"/>
      <c r="G72" s="3" t="b">
        <v>0</v>
      </c>
      <c r="H72" s="3" t="b">
        <v>0</v>
      </c>
      <c r="I72" s="3" t="b">
        <v>0</v>
      </c>
      <c r="J72" s="3"/>
    </row>
    <row r="73" spans="1:10" ht="25.5">
      <c r="A73" s="175">
        <v>14</v>
      </c>
      <c r="B73" s="174" t="s">
        <v>241</v>
      </c>
      <c r="C73" s="153"/>
      <c r="D73" s="153"/>
      <c r="E73" s="153"/>
      <c r="F73" s="9"/>
      <c r="G73" s="3" t="b">
        <v>0</v>
      </c>
      <c r="H73" s="3" t="b">
        <v>0</v>
      </c>
      <c r="I73" s="3" t="b">
        <v>0</v>
      </c>
      <c r="J73" s="3"/>
    </row>
    <row r="74" spans="1:10" ht="25.5">
      <c r="A74" s="175">
        <v>15</v>
      </c>
      <c r="B74" s="174" t="s">
        <v>371</v>
      </c>
      <c r="C74" s="153"/>
      <c r="D74" s="153"/>
      <c r="E74" s="153"/>
      <c r="F74" s="9"/>
      <c r="G74" s="3" t="b">
        <v>0</v>
      </c>
      <c r="H74" s="3" t="b">
        <v>0</v>
      </c>
      <c r="I74" s="3" t="b">
        <v>0</v>
      </c>
      <c r="J74" s="3"/>
    </row>
    <row r="75" spans="1:10" ht="38.25">
      <c r="A75" s="175">
        <v>16</v>
      </c>
      <c r="B75" s="174" t="s">
        <v>372</v>
      </c>
      <c r="C75" s="153"/>
      <c r="D75" s="153"/>
      <c r="E75" s="153"/>
      <c r="F75" s="9"/>
      <c r="G75" s="3" t="b">
        <v>0</v>
      </c>
      <c r="H75" s="3" t="b">
        <v>0</v>
      </c>
      <c r="I75" s="3" t="b">
        <v>0</v>
      </c>
      <c r="J75" s="3"/>
    </row>
    <row r="76" spans="1:10" ht="25.5">
      <c r="A76" s="175">
        <v>17</v>
      </c>
      <c r="B76" s="174" t="s">
        <v>373</v>
      </c>
      <c r="C76" s="153"/>
      <c r="D76" s="153"/>
      <c r="E76" s="153"/>
      <c r="F76" s="9"/>
      <c r="G76" s="3" t="b">
        <v>0</v>
      </c>
      <c r="H76" s="3" t="b">
        <v>0</v>
      </c>
      <c r="I76" s="3" t="b">
        <v>0</v>
      </c>
      <c r="J76" s="3"/>
    </row>
    <row r="77" spans="1:10" ht="25.5">
      <c r="A77" s="175">
        <v>18</v>
      </c>
      <c r="B77" s="174" t="s">
        <v>374</v>
      </c>
      <c r="C77" s="153"/>
      <c r="D77" s="153"/>
      <c r="E77" s="153"/>
      <c r="F77" s="9"/>
      <c r="G77" s="3" t="b">
        <v>0</v>
      </c>
      <c r="H77" s="3" t="b">
        <v>0</v>
      </c>
      <c r="I77" s="3" t="b">
        <v>0</v>
      </c>
      <c r="J77" s="3"/>
    </row>
    <row r="78" spans="1:10" ht="38.25">
      <c r="A78" s="175">
        <v>19</v>
      </c>
      <c r="B78" s="174" t="s">
        <v>375</v>
      </c>
      <c r="C78" s="153"/>
      <c r="D78" s="153"/>
      <c r="E78" s="153"/>
      <c r="F78" s="9"/>
      <c r="G78" s="3" t="b">
        <v>0</v>
      </c>
      <c r="H78" s="3" t="b">
        <v>0</v>
      </c>
      <c r="I78" s="3" t="b">
        <v>0</v>
      </c>
      <c r="J78" s="3"/>
    </row>
    <row r="79" spans="1:10" ht="30" customHeight="1">
      <c r="A79" s="175">
        <v>20</v>
      </c>
      <c r="B79" s="174" t="s">
        <v>376</v>
      </c>
      <c r="C79" s="153"/>
      <c r="D79" s="153"/>
      <c r="E79" s="153"/>
      <c r="F79" s="9"/>
      <c r="G79" s="3" t="b">
        <v>0</v>
      </c>
      <c r="H79" s="3" t="b">
        <v>0</v>
      </c>
      <c r="I79" s="3" t="b">
        <v>0</v>
      </c>
      <c r="J79" s="3"/>
    </row>
    <row r="80" spans="1:10">
      <c r="A80" s="8"/>
      <c r="B80" s="10"/>
      <c r="C80" s="36"/>
      <c r="D80" s="36"/>
      <c r="E80" s="36"/>
      <c r="F80" s="23" t="s">
        <v>244</v>
      </c>
      <c r="G80" s="3"/>
      <c r="H80" s="3"/>
      <c r="I80" s="3"/>
      <c r="J80" s="3"/>
    </row>
    <row r="81" spans="1:10">
      <c r="A81" s="3"/>
      <c r="B81" s="59" t="s">
        <v>116</v>
      </c>
      <c r="C81" s="59"/>
      <c r="D81" s="59"/>
      <c r="E81" s="59"/>
      <c r="F81" s="59"/>
      <c r="G81" s="3"/>
      <c r="H81" s="3"/>
      <c r="I81" s="3"/>
      <c r="J81" s="3"/>
    </row>
    <row r="82" spans="1:10" ht="25.5">
      <c r="A82" s="8">
        <v>3</v>
      </c>
      <c r="B82" s="174" t="s">
        <v>377</v>
      </c>
      <c r="C82" s="158"/>
      <c r="D82" s="158"/>
      <c r="E82" s="158"/>
      <c r="F82" s="9"/>
      <c r="G82" s="3" t="b">
        <v>0</v>
      </c>
      <c r="H82" s="3" t="b">
        <v>0</v>
      </c>
      <c r="I82" s="3" t="b">
        <v>0</v>
      </c>
      <c r="J82" s="3"/>
    </row>
    <row r="83" spans="1:10">
      <c r="A83" s="8"/>
      <c r="B83" s="178"/>
      <c r="C83" s="179"/>
      <c r="D83" s="179"/>
      <c r="E83" s="179"/>
      <c r="F83" s="23" t="s">
        <v>118</v>
      </c>
      <c r="G83" s="3"/>
      <c r="H83" s="3"/>
      <c r="I83" s="3"/>
      <c r="J83" s="3"/>
    </row>
    <row r="84" spans="1:10" ht="38.25">
      <c r="A84" s="175">
        <v>11</v>
      </c>
      <c r="B84" s="174" t="s">
        <v>378</v>
      </c>
      <c r="C84" s="158"/>
      <c r="D84" s="158"/>
      <c r="E84" s="158"/>
      <c r="F84" s="9"/>
      <c r="G84" s="3" t="b">
        <v>0</v>
      </c>
      <c r="H84" s="3" t="b">
        <v>0</v>
      </c>
      <c r="I84" s="3" t="b">
        <v>0</v>
      </c>
      <c r="J84" s="3"/>
    </row>
    <row r="85" spans="1:10" ht="25.5">
      <c r="A85" s="175">
        <v>12</v>
      </c>
      <c r="B85" s="174" t="s">
        <v>379</v>
      </c>
      <c r="C85" s="158"/>
      <c r="D85" s="158"/>
      <c r="E85" s="158"/>
      <c r="F85" s="9"/>
      <c r="G85" s="3" t="b">
        <v>0</v>
      </c>
      <c r="H85" s="3" t="b">
        <v>0</v>
      </c>
      <c r="I85" s="3" t="b">
        <v>0</v>
      </c>
      <c r="J85" s="3"/>
    </row>
    <row r="86" spans="1:10">
      <c r="A86" s="8"/>
      <c r="B86" s="10"/>
      <c r="C86" s="36"/>
      <c r="D86" s="36"/>
      <c r="E86" s="36"/>
      <c r="F86" s="180" t="s">
        <v>357</v>
      </c>
      <c r="G86" s="3"/>
      <c r="H86" s="3"/>
      <c r="I86" s="3"/>
      <c r="J86" s="3"/>
    </row>
    <row r="87" spans="1:10">
      <c r="A87" s="3"/>
      <c r="B87" s="59" t="s">
        <v>122</v>
      </c>
      <c r="C87" s="59"/>
      <c r="D87" s="59"/>
      <c r="E87" s="59"/>
      <c r="F87" s="59"/>
      <c r="G87" s="3"/>
      <c r="H87" s="3"/>
      <c r="I87" s="3"/>
      <c r="J87" s="3"/>
    </row>
    <row r="88" spans="1:10" ht="25.5">
      <c r="A88" s="8">
        <v>1</v>
      </c>
      <c r="B88" s="157" t="s">
        <v>257</v>
      </c>
      <c r="C88" s="153"/>
      <c r="D88" s="153"/>
      <c r="E88" s="153"/>
      <c r="F88" s="9"/>
      <c r="G88" s="3" t="b">
        <v>0</v>
      </c>
      <c r="H88" s="3" t="b">
        <v>0</v>
      </c>
      <c r="I88" s="3" t="b">
        <v>0</v>
      </c>
      <c r="J88" s="3"/>
    </row>
    <row r="89" spans="1:10">
      <c r="A89" s="8"/>
      <c r="B89" s="10"/>
      <c r="C89" s="36"/>
      <c r="D89" s="36"/>
      <c r="E89" s="36"/>
      <c r="F89" s="23" t="s">
        <v>258</v>
      </c>
      <c r="G89" s="3"/>
      <c r="H89" s="3"/>
      <c r="I89" s="3"/>
      <c r="J89" s="3"/>
    </row>
    <row r="90" spans="1:10" ht="25.5">
      <c r="A90" s="8">
        <v>2</v>
      </c>
      <c r="B90" s="157" t="s">
        <v>123</v>
      </c>
      <c r="C90" s="153"/>
      <c r="D90" s="153"/>
      <c r="E90" s="153"/>
      <c r="F90" s="9"/>
      <c r="G90" s="3" t="b">
        <v>0</v>
      </c>
      <c r="H90" s="3" t="b">
        <v>0</v>
      </c>
      <c r="I90" s="3" t="b">
        <v>0</v>
      </c>
      <c r="J90" s="3"/>
    </row>
    <row r="91" spans="1:10" ht="51">
      <c r="A91" s="8">
        <v>3</v>
      </c>
      <c r="B91" s="157" t="s">
        <v>380</v>
      </c>
      <c r="C91" s="153"/>
      <c r="D91" s="153"/>
      <c r="E91" s="153"/>
      <c r="F91" s="46"/>
      <c r="G91" s="3" t="b">
        <v>0</v>
      </c>
      <c r="H91" s="3" t="b">
        <v>0</v>
      </c>
      <c r="I91" s="3" t="b">
        <v>0</v>
      </c>
      <c r="J91" s="3"/>
    </row>
    <row r="92" spans="1:10">
      <c r="A92" s="8"/>
      <c r="B92" s="10"/>
      <c r="C92" s="36"/>
      <c r="D92" s="36"/>
      <c r="E92" s="36"/>
      <c r="F92" s="23" t="s">
        <v>260</v>
      </c>
      <c r="G92" s="3"/>
      <c r="H92" s="3"/>
      <c r="I92" s="3"/>
      <c r="J92" s="3"/>
    </row>
    <row r="93" spans="1:10" ht="25.5">
      <c r="A93" s="8">
        <v>4</v>
      </c>
      <c r="B93" s="157" t="s">
        <v>261</v>
      </c>
      <c r="C93" s="153"/>
      <c r="D93" s="153"/>
      <c r="E93" s="153"/>
      <c r="F93" s="9"/>
      <c r="G93" s="3" t="b">
        <v>0</v>
      </c>
      <c r="H93" s="3" t="b">
        <v>0</v>
      </c>
      <c r="I93" s="3" t="b">
        <v>0</v>
      </c>
      <c r="J93" s="3"/>
    </row>
    <row r="94" spans="1:10" ht="38.25">
      <c r="A94" s="8">
        <v>5</v>
      </c>
      <c r="B94" s="157" t="s">
        <v>262</v>
      </c>
      <c r="C94" s="153"/>
      <c r="D94" s="153"/>
      <c r="E94" s="153"/>
      <c r="F94" s="9"/>
      <c r="G94" s="3" t="b">
        <v>0</v>
      </c>
      <c r="H94" s="3" t="b">
        <v>0</v>
      </c>
      <c r="I94" s="3" t="b">
        <v>0</v>
      </c>
      <c r="J94" s="3"/>
    </row>
    <row r="95" spans="1:10" ht="51">
      <c r="A95" s="8">
        <v>6</v>
      </c>
      <c r="B95" s="157" t="s">
        <v>381</v>
      </c>
      <c r="C95" s="153"/>
      <c r="D95" s="153"/>
      <c r="E95" s="153"/>
      <c r="F95" s="9"/>
      <c r="G95" s="3" t="b">
        <v>0</v>
      </c>
      <c r="H95" s="3" t="b">
        <v>0</v>
      </c>
      <c r="I95" s="3" t="b">
        <v>0</v>
      </c>
      <c r="J95" s="3"/>
    </row>
    <row r="96" spans="1:10" ht="51">
      <c r="A96" s="8">
        <v>7</v>
      </c>
      <c r="B96" s="157" t="s">
        <v>264</v>
      </c>
      <c r="C96" s="153"/>
      <c r="D96" s="153"/>
      <c r="E96" s="153"/>
      <c r="F96" s="9"/>
      <c r="G96" s="3" t="b">
        <v>0</v>
      </c>
      <c r="H96" s="3" t="b">
        <v>0</v>
      </c>
      <c r="I96" s="3" t="b">
        <v>0</v>
      </c>
      <c r="J96" s="3"/>
    </row>
    <row r="97" spans="1:10">
      <c r="A97" s="8"/>
      <c r="B97" s="41"/>
      <c r="C97" s="41"/>
      <c r="D97" s="41"/>
      <c r="E97" s="41"/>
      <c r="F97" s="23" t="s">
        <v>265</v>
      </c>
      <c r="G97" s="3"/>
      <c r="H97" s="3"/>
      <c r="I97" s="3"/>
      <c r="J97" s="3"/>
    </row>
    <row r="98" spans="1:10">
      <c r="A98" s="8">
        <v>8</v>
      </c>
      <c r="B98" s="157" t="s">
        <v>266</v>
      </c>
      <c r="C98" s="153"/>
      <c r="D98" s="153"/>
      <c r="E98" s="153"/>
      <c r="F98" s="9"/>
      <c r="G98" s="3" t="b">
        <v>0</v>
      </c>
      <c r="H98" s="3" t="b">
        <v>0</v>
      </c>
      <c r="I98" s="3" t="b">
        <v>0</v>
      </c>
      <c r="J98" s="3"/>
    </row>
    <row r="99" spans="1:10">
      <c r="A99" s="8"/>
      <c r="B99" s="10"/>
      <c r="C99" s="36"/>
      <c r="D99" s="36"/>
      <c r="E99" s="36"/>
      <c r="F99" s="23" t="s">
        <v>265</v>
      </c>
      <c r="G99" s="3"/>
      <c r="H99" s="3"/>
      <c r="I99" s="3"/>
      <c r="J99" s="3"/>
    </row>
    <row r="100" spans="1:10" ht="51">
      <c r="A100" s="175">
        <v>9</v>
      </c>
      <c r="B100" s="174" t="s">
        <v>382</v>
      </c>
      <c r="C100" s="181"/>
      <c r="D100" s="181"/>
      <c r="E100" s="181"/>
      <c r="F100" s="182"/>
      <c r="G100" s="3" t="b">
        <v>0</v>
      </c>
      <c r="H100" s="3" t="b">
        <v>0</v>
      </c>
      <c r="I100" s="3" t="b">
        <v>0</v>
      </c>
      <c r="J100" s="3"/>
    </row>
    <row r="101" spans="1:10" ht="75" customHeight="1">
      <c r="A101" s="175">
        <v>10</v>
      </c>
      <c r="B101" s="174" t="s">
        <v>383</v>
      </c>
      <c r="C101" s="181"/>
      <c r="D101" s="181"/>
      <c r="E101" s="181"/>
      <c r="F101" s="182"/>
      <c r="G101" s="3" t="b">
        <v>0</v>
      </c>
      <c r="H101" s="3" t="b">
        <v>0</v>
      </c>
      <c r="I101" s="3" t="b">
        <v>0</v>
      </c>
      <c r="J101" s="3"/>
    </row>
    <row r="102" spans="1:10" ht="63.75">
      <c r="A102" s="175">
        <v>11</v>
      </c>
      <c r="B102" s="174" t="s">
        <v>384</v>
      </c>
      <c r="C102" s="181"/>
      <c r="D102" s="181"/>
      <c r="E102" s="181"/>
      <c r="F102" s="182"/>
      <c r="G102" s="3" t="b">
        <v>0</v>
      </c>
      <c r="H102" s="3" t="b">
        <v>0</v>
      </c>
      <c r="I102" s="3" t="b">
        <v>0</v>
      </c>
      <c r="J102" s="3"/>
    </row>
    <row r="103" spans="1:10" ht="38.25">
      <c r="A103" s="175">
        <v>12</v>
      </c>
      <c r="B103" s="174" t="s">
        <v>385</v>
      </c>
      <c r="C103" s="181"/>
      <c r="D103" s="181"/>
      <c r="E103" s="181"/>
      <c r="F103" s="182"/>
      <c r="G103" s="3" t="b">
        <v>0</v>
      </c>
      <c r="H103" s="3" t="b">
        <v>0</v>
      </c>
      <c r="I103" s="3" t="b">
        <v>0</v>
      </c>
      <c r="J103" s="3"/>
    </row>
    <row r="104" spans="1:10" ht="51">
      <c r="A104" s="175">
        <v>13</v>
      </c>
      <c r="B104" s="174" t="s">
        <v>386</v>
      </c>
      <c r="C104" s="181"/>
      <c r="D104" s="181"/>
      <c r="E104" s="181"/>
      <c r="F104" s="182"/>
      <c r="G104" s="3" t="b">
        <v>0</v>
      </c>
      <c r="H104" s="3" t="b">
        <v>0</v>
      </c>
      <c r="I104" s="3" t="b">
        <v>0</v>
      </c>
      <c r="J104" s="3"/>
    </row>
    <row r="105" spans="1:10">
      <c r="A105" s="183"/>
      <c r="B105" s="10"/>
      <c r="C105" s="10"/>
      <c r="D105" s="10"/>
      <c r="E105" s="10"/>
      <c r="F105" s="180" t="s">
        <v>357</v>
      </c>
      <c r="G105" s="3"/>
      <c r="H105" s="3"/>
      <c r="I105" s="3"/>
      <c r="J105" s="3"/>
    </row>
    <row r="106" spans="1:10">
      <c r="A106" s="14"/>
      <c r="B106" s="176"/>
      <c r="C106" s="42"/>
      <c r="D106" s="42"/>
      <c r="E106" s="42"/>
      <c r="F106" s="21"/>
      <c r="G106" s="3"/>
      <c r="H106" s="3"/>
      <c r="I106" s="3"/>
      <c r="J106" s="3"/>
    </row>
    <row r="107" spans="1:10">
      <c r="B107" s="51"/>
      <c r="C107" s="5"/>
      <c r="D107" s="5"/>
      <c r="E107" s="5"/>
      <c r="F107" s="3"/>
      <c r="G107" s="3"/>
      <c r="H107" s="3"/>
      <c r="I107" s="3"/>
      <c r="J107" s="3"/>
    </row>
    <row r="108" spans="1:10">
      <c r="B108" s="52" t="s">
        <v>14</v>
      </c>
      <c r="C108" s="8" t="s">
        <v>15</v>
      </c>
      <c r="D108" s="8" t="s">
        <v>16</v>
      </c>
      <c r="E108" s="8" t="s">
        <v>17</v>
      </c>
      <c r="F108" s="8" t="s">
        <v>18</v>
      </c>
      <c r="G108" s="3"/>
      <c r="H108" s="3"/>
      <c r="I108" s="3"/>
      <c r="J108" s="3"/>
    </row>
    <row r="109" spans="1:10" ht="38.25">
      <c r="B109" s="166" t="s">
        <v>175</v>
      </c>
      <c r="C109" s="153"/>
      <c r="D109" s="153"/>
      <c r="E109" s="153"/>
      <c r="F109" s="56" t="e">
        <f>IF(VLOOKUP(B109,#REF!,5,0)=0,"",VLOOKUP(B109,#REF!,5,0))</f>
        <v>#REF!</v>
      </c>
      <c r="G109" s="3"/>
      <c r="H109" s="3"/>
      <c r="I109" s="3"/>
      <c r="J109" s="3"/>
    </row>
    <row r="110" spans="1:10" ht="38.25">
      <c r="B110" s="166" t="s">
        <v>189</v>
      </c>
      <c r="C110" s="153"/>
      <c r="D110" s="153"/>
      <c r="E110" s="153"/>
      <c r="F110" s="56" t="e">
        <f>IF(VLOOKUP(B110,#REF!,5,0)=0,"",VLOOKUP(B110,#REF!,5,0))</f>
        <v>#REF!</v>
      </c>
      <c r="G110" s="3"/>
      <c r="H110" s="3"/>
      <c r="I110" s="3"/>
      <c r="J110" s="3"/>
    </row>
    <row r="111" spans="1:10" ht="38.25">
      <c r="B111" s="166" t="s">
        <v>92</v>
      </c>
      <c r="C111" s="153"/>
      <c r="D111" s="153"/>
      <c r="E111" s="153"/>
      <c r="F111" s="56" t="e">
        <f>IF(VLOOKUP(B111,#REF!,5,0)=0,"",VLOOKUP(B111,#REF!,5,0))</f>
        <v>#REF!</v>
      </c>
      <c r="G111" s="3"/>
      <c r="H111" s="3"/>
      <c r="I111" s="3"/>
      <c r="J111" s="3"/>
    </row>
    <row r="112" spans="1:10" ht="38.25">
      <c r="B112" s="166" t="s">
        <v>191</v>
      </c>
      <c r="C112" s="153"/>
      <c r="D112" s="153"/>
      <c r="E112" s="153"/>
      <c r="F112" s="56" t="e">
        <f>IF(VLOOKUP(B112,#REF!,5,0)=0,"",VLOOKUP(B112,#REF!,5,0))</f>
        <v>#REF!</v>
      </c>
      <c r="G112" s="3"/>
      <c r="H112" s="3"/>
      <c r="I112" s="3"/>
      <c r="J112" s="3"/>
    </row>
    <row r="113" spans="2:10" ht="51">
      <c r="B113" s="166" t="s">
        <v>225</v>
      </c>
      <c r="C113" s="153"/>
      <c r="D113" s="153"/>
      <c r="E113" s="153"/>
      <c r="F113" s="56" t="e">
        <f>IF(VLOOKUP(B113,#REF!,5,0)=0,"",VLOOKUP(B113,#REF!,5,0))</f>
        <v>#REF!</v>
      </c>
      <c r="G113" s="3"/>
      <c r="H113" s="3"/>
      <c r="I113" s="3"/>
      <c r="J113" s="3"/>
    </row>
    <row r="114" spans="2:10" ht="51">
      <c r="B114" s="166" t="s">
        <v>250</v>
      </c>
      <c r="C114" s="153"/>
      <c r="D114" s="153"/>
      <c r="E114" s="153"/>
      <c r="F114" s="56" t="e">
        <f>IF(VLOOKUP(B114,#REF!,5,0)=0,"",VLOOKUP(B114,#REF!,5,0))</f>
        <v>#REF!</v>
      </c>
      <c r="G114" s="3"/>
      <c r="H114" s="3"/>
      <c r="I114" s="3"/>
      <c r="J114" s="3"/>
    </row>
    <row r="115" spans="2:10" ht="25.5">
      <c r="B115" s="167" t="s">
        <v>254</v>
      </c>
      <c r="C115" s="153"/>
      <c r="D115" s="153"/>
      <c r="E115" s="153"/>
      <c r="F115" s="56" t="e">
        <f>IF(VLOOKUP(B115,#REF!,5,0)=0,"",VLOOKUP(B115,#REF!,5,0))</f>
        <v>#REF!</v>
      </c>
      <c r="G115" s="3"/>
      <c r="H115" s="3"/>
      <c r="I115" s="3"/>
      <c r="J115" s="3"/>
    </row>
    <row r="116" spans="2:10" ht="39" customHeight="1">
      <c r="B116" s="167" t="s">
        <v>120</v>
      </c>
      <c r="C116" s="153"/>
      <c r="D116" s="153"/>
      <c r="E116" s="153"/>
      <c r="F116" s="56" t="e">
        <f>IF(VLOOKUP(B116,#REF!,5,0)=0,"",VLOOKUP(B116,#REF!,5,0))</f>
        <v>#REF!</v>
      </c>
      <c r="G116" s="3"/>
      <c r="H116" s="3"/>
      <c r="I116" s="3"/>
      <c r="J116" s="3"/>
    </row>
    <row r="117" spans="2:10" ht="51">
      <c r="B117" s="166" t="s">
        <v>121</v>
      </c>
      <c r="C117" s="153"/>
      <c r="D117" s="153"/>
      <c r="E117" s="153"/>
      <c r="F117" s="56" t="e">
        <f>IF(VLOOKUP(B117,#REF!,5,0)=0,"",VLOOKUP(B117,#REF!,5,0))</f>
        <v>#REF!</v>
      </c>
      <c r="G117" s="3"/>
      <c r="H117" s="3"/>
      <c r="I117" s="3"/>
      <c r="J117" s="3"/>
    </row>
    <row r="118" spans="2:10">
      <c r="B118" s="51"/>
      <c r="C118" s="5"/>
      <c r="D118" s="5"/>
      <c r="E118" s="5"/>
      <c r="F118" s="3"/>
      <c r="G118" s="3"/>
      <c r="H118" s="3"/>
      <c r="I118" s="3"/>
      <c r="J118" s="3"/>
    </row>
    <row r="119" spans="2:10">
      <c r="B119" s="51"/>
      <c r="C119" s="5"/>
      <c r="D119" s="5"/>
      <c r="E119" s="5"/>
      <c r="F119" s="3"/>
      <c r="G119" s="3"/>
      <c r="H119" s="3"/>
      <c r="I119" s="3"/>
      <c r="J119" s="3"/>
    </row>
    <row r="120" spans="2:10">
      <c r="B120" s="51"/>
      <c r="C120" s="5"/>
      <c r="D120" s="5"/>
      <c r="E120" s="5"/>
      <c r="F120" s="3"/>
      <c r="G120" s="3"/>
      <c r="H120" s="3"/>
      <c r="I120" s="3"/>
      <c r="J120" s="3"/>
    </row>
    <row r="121" spans="2:10">
      <c r="B121" s="51"/>
      <c r="C121" s="5"/>
      <c r="D121" s="5"/>
      <c r="E121" s="5"/>
      <c r="F121" s="3"/>
      <c r="G121" s="3"/>
      <c r="H121" s="3"/>
      <c r="I121" s="3"/>
      <c r="J121" s="3"/>
    </row>
    <row r="122" spans="2:10">
      <c r="B122" s="51"/>
      <c r="C122" s="5"/>
      <c r="D122" s="5"/>
      <c r="E122" s="5"/>
      <c r="F122" s="3"/>
      <c r="G122" s="3"/>
      <c r="H122" s="3"/>
      <c r="I122" s="3"/>
      <c r="J122" s="3"/>
    </row>
    <row r="123" spans="2:10">
      <c r="B123" s="51"/>
      <c r="C123" s="5"/>
      <c r="D123" s="5"/>
      <c r="E123" s="5"/>
      <c r="F123" s="3"/>
      <c r="G123" s="3"/>
      <c r="H123" s="3"/>
      <c r="I123" s="3"/>
      <c r="J123" s="3"/>
    </row>
    <row r="124" spans="2:10">
      <c r="B124" s="51"/>
      <c r="C124" s="5"/>
      <c r="D124" s="5"/>
      <c r="E124" s="5"/>
      <c r="F124" s="3"/>
      <c r="G124" s="3"/>
      <c r="H124" s="3"/>
      <c r="I124" s="3"/>
      <c r="J124" s="3"/>
    </row>
    <row r="125" spans="2:10">
      <c r="B125" s="51"/>
      <c r="C125" s="5"/>
      <c r="D125" s="5"/>
      <c r="E125" s="5"/>
      <c r="F125" s="3"/>
      <c r="G125" s="3"/>
      <c r="H125" s="3"/>
      <c r="I125" s="3"/>
      <c r="J125" s="3"/>
    </row>
    <row r="126" spans="2:10">
      <c r="B126" s="51"/>
      <c r="C126" s="5"/>
      <c r="D126" s="5"/>
      <c r="E126" s="5"/>
      <c r="F126" s="3"/>
      <c r="G126" s="3"/>
      <c r="H126" s="3"/>
      <c r="I126" s="3"/>
      <c r="J126" s="3"/>
    </row>
    <row r="127" spans="2:10">
      <c r="B127" s="51"/>
      <c r="C127" s="5"/>
      <c r="D127" s="5"/>
      <c r="E127" s="5"/>
      <c r="F127" s="3"/>
      <c r="G127" s="3"/>
      <c r="H127" s="3"/>
      <c r="I127" s="3"/>
      <c r="J127" s="3"/>
    </row>
    <row r="128" spans="2:10">
      <c r="B128" s="51"/>
      <c r="C128" s="5"/>
      <c r="D128" s="5"/>
      <c r="E128" s="5"/>
      <c r="F128" s="3"/>
      <c r="G128" s="3"/>
      <c r="H128" s="3"/>
      <c r="I128" s="3"/>
      <c r="J128" s="3"/>
    </row>
    <row r="129" spans="2:10">
      <c r="B129" s="51"/>
      <c r="C129" s="5"/>
      <c r="D129" s="5"/>
      <c r="E129" s="5"/>
      <c r="F129" s="3"/>
      <c r="G129" s="3"/>
      <c r="H129" s="3"/>
      <c r="I129" s="3"/>
      <c r="J129" s="3"/>
    </row>
    <row r="130" spans="2:10">
      <c r="B130" s="51"/>
      <c r="C130" s="5"/>
      <c r="D130" s="5"/>
      <c r="E130" s="5"/>
      <c r="F130" s="3"/>
      <c r="G130" s="3"/>
      <c r="H130" s="3"/>
      <c r="I130" s="3"/>
      <c r="J130" s="3"/>
    </row>
    <row r="131" spans="2:10">
      <c r="B131" s="51"/>
      <c r="C131" s="5"/>
      <c r="D131" s="5"/>
      <c r="E131" s="5"/>
      <c r="F131" s="3"/>
      <c r="G131" s="3"/>
      <c r="H131" s="3"/>
      <c r="I131" s="3"/>
      <c r="J131" s="3"/>
    </row>
    <row r="132" spans="2:10">
      <c r="B132" s="51"/>
      <c r="C132" s="5"/>
      <c r="D132" s="5"/>
      <c r="E132" s="5"/>
      <c r="F132" s="3"/>
      <c r="G132" s="3"/>
      <c r="H132" s="3"/>
      <c r="I132" s="3"/>
      <c r="J132" s="3"/>
    </row>
    <row r="133" spans="2:10">
      <c r="B133" s="51"/>
      <c r="C133" s="5"/>
      <c r="D133" s="5"/>
      <c r="E133" s="5"/>
      <c r="F133" s="3"/>
      <c r="G133" s="3"/>
      <c r="H133" s="3"/>
      <c r="I133" s="3"/>
      <c r="J133" s="3"/>
    </row>
    <row r="134" spans="2:10">
      <c r="B134" s="51"/>
      <c r="C134" s="5"/>
      <c r="D134" s="5"/>
      <c r="E134" s="5"/>
      <c r="F134" s="3"/>
      <c r="G134" s="3"/>
      <c r="H134" s="3"/>
      <c r="I134" s="3"/>
      <c r="J134" s="3"/>
    </row>
    <row r="135" spans="2:10">
      <c r="B135" s="51"/>
      <c r="C135" s="5"/>
      <c r="D135" s="5"/>
      <c r="E135" s="5"/>
      <c r="F135" s="3"/>
      <c r="G135" s="3"/>
      <c r="H135" s="3"/>
      <c r="I135" s="3"/>
      <c r="J135" s="3"/>
    </row>
    <row r="136" spans="2:10">
      <c r="B136" s="51"/>
      <c r="C136" s="5"/>
      <c r="D136" s="5"/>
      <c r="E136" s="5"/>
      <c r="F136" s="3"/>
      <c r="G136" s="3"/>
      <c r="H136" s="3"/>
      <c r="I136" s="3"/>
      <c r="J136" s="3"/>
    </row>
    <row r="137" spans="2:10">
      <c r="B137" s="51"/>
      <c r="C137" s="5"/>
      <c r="D137" s="5"/>
      <c r="E137" s="5"/>
      <c r="F137" s="3"/>
      <c r="G137" s="3"/>
      <c r="H137" s="3"/>
      <c r="I137" s="3"/>
      <c r="J137" s="3"/>
    </row>
    <row r="138" spans="2:10">
      <c r="B138" s="51"/>
      <c r="C138" s="5"/>
      <c r="D138" s="5"/>
      <c r="E138" s="5"/>
      <c r="F138" s="3"/>
      <c r="G138" s="3"/>
      <c r="H138" s="3"/>
      <c r="I138" s="3"/>
      <c r="J138" s="3"/>
    </row>
    <row r="139" spans="2:10">
      <c r="B139" s="51"/>
      <c r="C139" s="5"/>
      <c r="D139" s="5"/>
      <c r="E139" s="5"/>
      <c r="F139" s="3"/>
      <c r="G139" s="3"/>
      <c r="H139" s="3"/>
      <c r="I139" s="3"/>
      <c r="J139" s="3"/>
    </row>
    <row r="140" spans="2:10">
      <c r="B140" s="51"/>
      <c r="C140" s="5"/>
      <c r="D140" s="5"/>
      <c r="E140" s="5"/>
      <c r="F140" s="3"/>
      <c r="G140" s="3"/>
      <c r="H140" s="3"/>
      <c r="I140" s="3"/>
      <c r="J140" s="3"/>
    </row>
    <row r="141" spans="2:10">
      <c r="B141" s="51"/>
      <c r="C141" s="5"/>
      <c r="D141" s="5"/>
      <c r="E141" s="5"/>
      <c r="F141" s="3"/>
      <c r="G141" s="3"/>
      <c r="H141" s="3"/>
      <c r="I141" s="3"/>
      <c r="J141" s="3"/>
    </row>
    <row r="142" spans="2:10">
      <c r="B142" s="51"/>
      <c r="C142" s="5"/>
      <c r="D142" s="5"/>
      <c r="E142" s="5"/>
      <c r="F142" s="3"/>
      <c r="G142" s="3"/>
      <c r="H142" s="3"/>
      <c r="I142" s="3"/>
      <c r="J142" s="3"/>
    </row>
    <row r="143" spans="2:10">
      <c r="B143" s="51"/>
      <c r="C143" s="5"/>
      <c r="D143" s="5"/>
      <c r="E143" s="5"/>
      <c r="F143" s="3"/>
      <c r="G143" s="3"/>
      <c r="H143" s="3"/>
      <c r="I143" s="3"/>
      <c r="J143" s="3"/>
    </row>
    <row r="144" spans="2:10">
      <c r="B144" s="51"/>
      <c r="C144" s="5"/>
      <c r="D144" s="5"/>
      <c r="E144" s="5"/>
      <c r="F144" s="3"/>
      <c r="G144" s="3"/>
      <c r="H144" s="3"/>
      <c r="I144" s="3"/>
      <c r="J144" s="3"/>
    </row>
    <row r="145" spans="2:10">
      <c r="B145" s="51"/>
      <c r="C145" s="5"/>
      <c r="D145" s="5"/>
      <c r="E145" s="5"/>
      <c r="F145" s="3"/>
      <c r="G145" s="3"/>
      <c r="H145" s="3"/>
      <c r="I145" s="3"/>
      <c r="J145" s="3"/>
    </row>
    <row r="146" spans="2:10">
      <c r="B146" s="51"/>
      <c r="C146" s="5"/>
      <c r="D146" s="5"/>
      <c r="E146" s="5"/>
      <c r="F146" s="3"/>
      <c r="G146" s="3"/>
      <c r="H146" s="3"/>
      <c r="I146" s="3"/>
      <c r="J146" s="3"/>
    </row>
    <row r="147" spans="2:10">
      <c r="B147" s="51"/>
      <c r="C147" s="5"/>
      <c r="D147" s="5"/>
      <c r="E147" s="5"/>
      <c r="F147" s="3"/>
      <c r="G147" s="3"/>
      <c r="H147" s="3"/>
      <c r="I147" s="3"/>
      <c r="J147" s="3"/>
    </row>
    <row r="148" spans="2:10">
      <c r="B148" s="51"/>
      <c r="C148" s="5"/>
      <c r="D148" s="5"/>
      <c r="E148" s="5"/>
      <c r="F148" s="3"/>
      <c r="G148" s="3"/>
      <c r="H148" s="3"/>
      <c r="I148" s="3"/>
      <c r="J148" s="3"/>
    </row>
    <row r="149" spans="2:10">
      <c r="B149" s="51"/>
      <c r="C149" s="5"/>
      <c r="D149" s="5"/>
      <c r="E149" s="5"/>
      <c r="F149" s="3"/>
      <c r="G149" s="3"/>
      <c r="H149" s="3"/>
      <c r="I149" s="3"/>
      <c r="J149" s="3"/>
    </row>
    <row r="150" spans="2:10">
      <c r="B150" s="51"/>
      <c r="C150" s="5"/>
      <c r="D150" s="5"/>
      <c r="E150" s="5"/>
      <c r="F150" s="3"/>
      <c r="G150" s="3"/>
      <c r="H150" s="3"/>
      <c r="I150" s="3"/>
      <c r="J150" s="3"/>
    </row>
    <row r="151" spans="2:10">
      <c r="B151" s="51"/>
      <c r="C151" s="5"/>
      <c r="D151" s="5"/>
      <c r="E151" s="5"/>
      <c r="F151" s="3"/>
      <c r="G151" s="3"/>
      <c r="H151" s="3"/>
      <c r="I151" s="3"/>
      <c r="J151" s="3"/>
    </row>
    <row r="152" spans="2:10">
      <c r="B152" s="51"/>
      <c r="C152" s="5"/>
      <c r="D152" s="5"/>
      <c r="E152" s="5"/>
      <c r="F152" s="3"/>
      <c r="G152" s="3"/>
      <c r="H152" s="3"/>
      <c r="I152" s="3"/>
      <c r="J152" s="3"/>
    </row>
    <row r="153" spans="2:10">
      <c r="B153" s="51"/>
      <c r="C153" s="5"/>
      <c r="D153" s="5"/>
      <c r="E153" s="5"/>
      <c r="F153" s="3"/>
      <c r="G153" s="3"/>
      <c r="H153" s="3"/>
      <c r="I153" s="3"/>
      <c r="J153" s="3"/>
    </row>
    <row r="154" spans="2:10">
      <c r="B154" s="51"/>
      <c r="C154" s="5"/>
      <c r="D154" s="5"/>
      <c r="E154" s="5"/>
      <c r="F154" s="3"/>
      <c r="G154" s="3"/>
      <c r="H154" s="3"/>
      <c r="I154" s="3"/>
      <c r="J154" s="3"/>
    </row>
    <row r="155" spans="2:10">
      <c r="B155" s="51"/>
      <c r="C155" s="5"/>
      <c r="D155" s="5"/>
      <c r="E155" s="5"/>
      <c r="F155" s="3"/>
      <c r="G155" s="3"/>
      <c r="H155" s="3"/>
      <c r="I155" s="3"/>
      <c r="J155" s="3"/>
    </row>
    <row r="156" spans="2:10">
      <c r="B156" s="51"/>
      <c r="C156" s="5"/>
      <c r="D156" s="5"/>
      <c r="E156" s="5"/>
      <c r="F156" s="3"/>
      <c r="G156" s="3"/>
      <c r="H156" s="3"/>
      <c r="I156" s="3"/>
      <c r="J156" s="3"/>
    </row>
    <row r="157" spans="2:10">
      <c r="B157" s="51"/>
      <c r="C157" s="5"/>
      <c r="D157" s="5"/>
      <c r="E157" s="5"/>
      <c r="F157" s="3"/>
      <c r="G157" s="3"/>
      <c r="H157" s="3"/>
      <c r="I157" s="3"/>
      <c r="J157" s="3"/>
    </row>
    <row r="158" spans="2:10">
      <c r="B158" s="51"/>
      <c r="C158" s="5"/>
      <c r="D158" s="5"/>
      <c r="E158" s="5"/>
      <c r="F158" s="3"/>
      <c r="G158" s="3"/>
      <c r="H158" s="3"/>
      <c r="I158" s="3"/>
      <c r="J158" s="3"/>
    </row>
    <row r="159" spans="2:10">
      <c r="B159" s="51"/>
      <c r="C159" s="5"/>
      <c r="D159" s="5"/>
      <c r="E159" s="5"/>
      <c r="F159" s="3"/>
      <c r="G159" s="3"/>
      <c r="H159" s="3"/>
      <c r="I159" s="3"/>
      <c r="J159" s="3"/>
    </row>
    <row r="160" spans="2:10">
      <c r="B160" s="51"/>
      <c r="C160" s="5"/>
      <c r="D160" s="5"/>
      <c r="E160" s="5"/>
      <c r="F160" s="3"/>
      <c r="G160" s="3"/>
      <c r="H160" s="3"/>
      <c r="I160" s="3"/>
      <c r="J160" s="3"/>
    </row>
    <row r="161" spans="2:10">
      <c r="B161" s="51"/>
      <c r="C161" s="5"/>
      <c r="D161" s="5"/>
      <c r="E161" s="5"/>
      <c r="F161" s="3"/>
      <c r="G161" s="3"/>
      <c r="H161" s="3"/>
      <c r="I161" s="3"/>
      <c r="J161" s="3"/>
    </row>
    <row r="162" spans="2:10">
      <c r="B162" s="51"/>
      <c r="C162" s="5"/>
      <c r="D162" s="5"/>
      <c r="E162" s="5"/>
      <c r="F162" s="3"/>
      <c r="G162" s="3"/>
      <c r="H162" s="3"/>
      <c r="I162" s="3"/>
      <c r="J162" s="3"/>
    </row>
    <row r="163" spans="2:10">
      <c r="B163" s="51"/>
      <c r="C163" s="5"/>
      <c r="D163" s="5"/>
      <c r="E163" s="5"/>
      <c r="F163" s="3"/>
      <c r="G163" s="3"/>
      <c r="H163" s="3"/>
      <c r="I163" s="3"/>
      <c r="J163" s="3"/>
    </row>
    <row r="164" spans="2:10">
      <c r="B164" s="51"/>
      <c r="C164" s="5"/>
      <c r="D164" s="5"/>
      <c r="E164" s="5"/>
      <c r="F164" s="3"/>
      <c r="G164" s="3"/>
      <c r="H164" s="3"/>
      <c r="I164" s="3"/>
      <c r="J164" s="3"/>
    </row>
    <row r="165" spans="2:10">
      <c r="B165" s="51"/>
      <c r="C165" s="5"/>
      <c r="D165" s="5"/>
      <c r="E165" s="5"/>
      <c r="F165" s="3"/>
      <c r="G165" s="3"/>
      <c r="H165" s="3"/>
      <c r="I165" s="3"/>
      <c r="J165" s="3"/>
    </row>
    <row r="166" spans="2:10">
      <c r="B166" s="51"/>
      <c r="C166" s="5"/>
      <c r="D166" s="5"/>
      <c r="E166" s="5"/>
      <c r="F166" s="3"/>
      <c r="G166" s="3"/>
      <c r="H166" s="3"/>
      <c r="I166" s="3"/>
      <c r="J166" s="3"/>
    </row>
    <row r="167" spans="2:10">
      <c r="B167" s="51"/>
      <c r="C167" s="5"/>
      <c r="D167" s="5"/>
      <c r="E167" s="5"/>
      <c r="F167" s="3"/>
      <c r="G167" s="3"/>
      <c r="H167" s="3"/>
      <c r="I167" s="3"/>
      <c r="J167" s="3"/>
    </row>
    <row r="168" spans="2:10">
      <c r="B168" s="51"/>
      <c r="C168" s="5"/>
      <c r="D168" s="5"/>
      <c r="E168" s="5"/>
      <c r="F168" s="3"/>
      <c r="G168" s="3"/>
      <c r="H168" s="3"/>
      <c r="I168" s="3"/>
      <c r="J168" s="3"/>
    </row>
    <row r="169" spans="2:10">
      <c r="B169" s="51"/>
      <c r="C169" s="5"/>
      <c r="D169" s="5"/>
      <c r="E169" s="5"/>
      <c r="F169" s="3"/>
      <c r="G169" s="3"/>
      <c r="H169" s="3"/>
      <c r="I169" s="3"/>
      <c r="J169" s="3"/>
    </row>
    <row r="170" spans="2:10">
      <c r="B170" s="51"/>
      <c r="C170" s="5"/>
      <c r="D170" s="5"/>
      <c r="E170" s="5"/>
      <c r="F170" s="3"/>
      <c r="G170" s="3"/>
      <c r="H170" s="3"/>
      <c r="I170" s="3"/>
      <c r="J170" s="3"/>
    </row>
    <row r="171" spans="2:10">
      <c r="B171" s="51"/>
      <c r="C171" s="5"/>
      <c r="D171" s="5"/>
      <c r="E171" s="5"/>
      <c r="F171" s="3"/>
      <c r="G171" s="3"/>
      <c r="H171" s="3"/>
      <c r="I171" s="3"/>
      <c r="J171" s="3"/>
    </row>
    <row r="172" spans="2:10">
      <c r="B172" s="51"/>
      <c r="C172" s="5"/>
      <c r="D172" s="5"/>
      <c r="E172" s="5"/>
      <c r="F172" s="3"/>
      <c r="G172" s="3"/>
      <c r="H172" s="3"/>
      <c r="I172" s="3"/>
      <c r="J172" s="3"/>
    </row>
    <row r="173" spans="2:10">
      <c r="B173" s="51"/>
      <c r="C173" s="5"/>
      <c r="D173" s="5"/>
      <c r="E173" s="5"/>
      <c r="F173" s="3"/>
      <c r="G173" s="3"/>
      <c r="H173" s="3"/>
      <c r="I173" s="3"/>
      <c r="J173" s="3"/>
    </row>
    <row r="174" spans="2:10">
      <c r="B174" s="51"/>
      <c r="C174" s="5"/>
      <c r="D174" s="5"/>
      <c r="E174" s="5"/>
      <c r="F174" s="3"/>
      <c r="G174" s="3"/>
      <c r="H174" s="3"/>
      <c r="I174" s="3"/>
      <c r="J174" s="3"/>
    </row>
    <row r="175" spans="2:10">
      <c r="B175" s="51"/>
      <c r="C175" s="5"/>
      <c r="D175" s="5"/>
      <c r="E175" s="5"/>
      <c r="F175" s="3"/>
      <c r="G175" s="3"/>
      <c r="H175" s="3"/>
      <c r="I175" s="3"/>
      <c r="J175" s="3"/>
    </row>
    <row r="176" spans="2:10">
      <c r="B176" s="51"/>
      <c r="C176" s="5"/>
      <c r="D176" s="5"/>
      <c r="E176" s="5"/>
      <c r="F176" s="3"/>
      <c r="G176" s="3"/>
      <c r="H176" s="3"/>
      <c r="I176" s="3"/>
      <c r="J176" s="3"/>
    </row>
    <row r="177" spans="2:10">
      <c r="B177" s="51"/>
      <c r="C177" s="5"/>
      <c r="D177" s="5"/>
      <c r="E177" s="5"/>
      <c r="F177" s="3"/>
      <c r="G177" s="3"/>
      <c r="H177" s="3"/>
      <c r="I177" s="3"/>
      <c r="J177" s="3"/>
    </row>
    <row r="178" spans="2:10">
      <c r="B178" s="51"/>
      <c r="C178" s="5"/>
      <c r="D178" s="5"/>
      <c r="E178" s="5"/>
      <c r="F178" s="3"/>
      <c r="G178" s="3"/>
      <c r="H178" s="3"/>
      <c r="I178" s="3"/>
      <c r="J178" s="3"/>
    </row>
    <row r="179" spans="2:10">
      <c r="B179" s="51"/>
      <c r="C179" s="5"/>
      <c r="D179" s="5"/>
      <c r="E179" s="5"/>
      <c r="F179" s="3"/>
      <c r="G179" s="3"/>
      <c r="H179" s="3"/>
      <c r="I179" s="3"/>
      <c r="J179" s="3"/>
    </row>
    <row r="180" spans="2:10">
      <c r="B180" s="51"/>
      <c r="C180" s="5"/>
      <c r="D180" s="5"/>
      <c r="E180" s="5"/>
      <c r="F180" s="3"/>
      <c r="G180" s="3"/>
      <c r="H180" s="3"/>
      <c r="I180" s="3"/>
      <c r="J180" s="3"/>
    </row>
    <row r="181" spans="2:10">
      <c r="B181" s="51"/>
      <c r="C181" s="5"/>
      <c r="D181" s="5"/>
      <c r="E181" s="5"/>
      <c r="F181" s="3"/>
      <c r="G181" s="3"/>
      <c r="H181" s="3"/>
      <c r="I181" s="3"/>
      <c r="J181" s="3"/>
    </row>
    <row r="182" spans="2:10">
      <c r="B182" s="51"/>
      <c r="C182" s="5"/>
      <c r="D182" s="5"/>
      <c r="E182" s="5"/>
      <c r="F182" s="3"/>
      <c r="G182" s="3"/>
      <c r="H182" s="3"/>
      <c r="I182" s="3"/>
      <c r="J182" s="3"/>
    </row>
    <row r="183" spans="2:10">
      <c r="B183" s="51"/>
      <c r="C183" s="5"/>
      <c r="D183" s="5"/>
      <c r="E183" s="5"/>
      <c r="F183" s="3"/>
      <c r="G183" s="3"/>
      <c r="H183" s="3"/>
      <c r="I183" s="3"/>
      <c r="J183" s="3"/>
    </row>
    <row r="184" spans="2:10">
      <c r="B184" s="51"/>
      <c r="C184" s="5"/>
      <c r="D184" s="5"/>
      <c r="E184" s="5"/>
      <c r="F184" s="3"/>
      <c r="G184" s="3"/>
      <c r="H184" s="3"/>
      <c r="I184" s="3"/>
      <c r="J184" s="3"/>
    </row>
    <row r="185" spans="2:10">
      <c r="B185" s="51"/>
      <c r="C185" s="5"/>
      <c r="D185" s="5"/>
      <c r="E185" s="5"/>
      <c r="F185" s="3"/>
      <c r="G185" s="3"/>
      <c r="H185" s="3"/>
      <c r="I185" s="3"/>
      <c r="J185" s="3"/>
    </row>
    <row r="186" spans="2:10">
      <c r="B186" s="51"/>
      <c r="C186" s="5"/>
      <c r="D186" s="5"/>
      <c r="E186" s="5"/>
      <c r="F186" s="3"/>
      <c r="G186" s="3"/>
      <c r="H186" s="3"/>
      <c r="I186" s="3"/>
      <c r="J186" s="3"/>
    </row>
    <row r="187" spans="2:10">
      <c r="B187" s="51"/>
      <c r="C187" s="5"/>
      <c r="D187" s="5"/>
      <c r="E187" s="5"/>
      <c r="F187" s="3"/>
      <c r="G187" s="3"/>
      <c r="H187" s="3"/>
      <c r="I187" s="3"/>
      <c r="J187" s="3"/>
    </row>
    <row r="188" spans="2:10">
      <c r="B188" s="51"/>
      <c r="C188" s="5"/>
      <c r="D188" s="5"/>
      <c r="E188" s="5"/>
      <c r="F188" s="3"/>
      <c r="G188" s="3"/>
      <c r="H188" s="3"/>
      <c r="I188" s="3"/>
      <c r="J188" s="3"/>
    </row>
    <row r="189" spans="2:10">
      <c r="B189" s="51"/>
      <c r="C189" s="5"/>
      <c r="D189" s="5"/>
      <c r="E189" s="5"/>
      <c r="F189" s="3"/>
      <c r="G189" s="3"/>
      <c r="H189" s="3"/>
      <c r="I189" s="3"/>
      <c r="J189" s="3"/>
    </row>
    <row r="190" spans="2:10">
      <c r="B190" s="51"/>
      <c r="C190" s="5"/>
      <c r="D190" s="5"/>
      <c r="E190" s="5"/>
      <c r="F190" s="3"/>
      <c r="G190" s="3"/>
      <c r="H190" s="3"/>
      <c r="I190" s="3"/>
      <c r="J190" s="3"/>
    </row>
    <row r="191" spans="2:10">
      <c r="B191" s="51"/>
      <c r="C191" s="5"/>
      <c r="D191" s="5"/>
      <c r="E191" s="5"/>
      <c r="F191" s="3"/>
      <c r="G191" s="3"/>
      <c r="H191" s="3"/>
      <c r="I191" s="3"/>
      <c r="J191" s="3"/>
    </row>
    <row r="192" spans="2:10">
      <c r="B192" s="51"/>
      <c r="C192" s="5"/>
      <c r="D192" s="5"/>
      <c r="E192" s="5"/>
      <c r="F192" s="3"/>
      <c r="G192" s="3"/>
      <c r="H192" s="3"/>
      <c r="I192" s="3"/>
      <c r="J192" s="3"/>
    </row>
    <row r="193" spans="2:10">
      <c r="B193" s="51"/>
      <c r="C193" s="5"/>
      <c r="D193" s="5"/>
      <c r="E193" s="5"/>
      <c r="F193" s="3"/>
      <c r="G193" s="3"/>
      <c r="H193" s="3"/>
      <c r="I193" s="3"/>
      <c r="J193" s="3"/>
    </row>
    <row r="194" spans="2:10">
      <c r="B194" s="51"/>
      <c r="C194" s="5"/>
      <c r="D194" s="5"/>
      <c r="E194" s="5"/>
      <c r="F194" s="3"/>
      <c r="G194" s="3"/>
      <c r="H194" s="3"/>
      <c r="I194" s="3"/>
      <c r="J194" s="3"/>
    </row>
    <row r="195" spans="2:10">
      <c r="B195" s="51"/>
      <c r="C195" s="5"/>
      <c r="D195" s="5"/>
      <c r="E195" s="5"/>
      <c r="F195" s="3"/>
      <c r="G195" s="3"/>
      <c r="H195" s="3"/>
      <c r="I195" s="3"/>
      <c r="J195" s="3"/>
    </row>
    <row r="196" spans="2:10">
      <c r="B196" s="51"/>
      <c r="C196" s="5"/>
      <c r="D196" s="5"/>
      <c r="E196" s="5"/>
      <c r="F196" s="3"/>
      <c r="G196" s="3"/>
      <c r="H196" s="3"/>
      <c r="I196" s="3"/>
      <c r="J196" s="3"/>
    </row>
    <row r="197" spans="2:10">
      <c r="B197" s="51"/>
      <c r="C197" s="5"/>
      <c r="D197" s="5"/>
      <c r="E197" s="5"/>
      <c r="F197" s="3"/>
      <c r="G197" s="3"/>
      <c r="H197" s="3"/>
      <c r="I197" s="3"/>
      <c r="J197" s="3"/>
    </row>
    <row r="198" spans="2:10">
      <c r="B198" s="51"/>
      <c r="C198" s="5"/>
      <c r="D198" s="5"/>
      <c r="E198" s="5"/>
      <c r="F198" s="3"/>
      <c r="G198" s="3"/>
      <c r="H198" s="3"/>
      <c r="I198" s="3"/>
      <c r="J198" s="3"/>
    </row>
    <row r="199" spans="2:10">
      <c r="B199" s="51"/>
      <c r="C199" s="5"/>
      <c r="D199" s="5"/>
      <c r="E199" s="5"/>
      <c r="F199" s="3"/>
      <c r="G199" s="3"/>
      <c r="H199" s="3"/>
      <c r="I199" s="3"/>
      <c r="J199" s="3"/>
    </row>
    <row r="200" spans="2:10">
      <c r="B200" s="51"/>
      <c r="C200" s="5"/>
      <c r="D200" s="5"/>
      <c r="E200" s="5"/>
      <c r="F200" s="3"/>
      <c r="G200" s="3"/>
      <c r="H200" s="3"/>
      <c r="I200" s="3"/>
      <c r="J200" s="3"/>
    </row>
    <row r="201" spans="2:10">
      <c r="B201" s="51"/>
      <c r="C201" s="5"/>
      <c r="D201" s="5"/>
      <c r="E201" s="5"/>
      <c r="F201" s="3"/>
      <c r="G201" s="3"/>
      <c r="H201" s="3"/>
      <c r="I201" s="3"/>
      <c r="J201" s="3"/>
    </row>
    <row r="202" spans="2:10">
      <c r="B202" s="51"/>
      <c r="C202" s="5"/>
      <c r="D202" s="5"/>
      <c r="E202" s="5"/>
      <c r="F202" s="3"/>
      <c r="G202" s="3"/>
      <c r="H202" s="3"/>
      <c r="I202" s="3"/>
      <c r="J202" s="3"/>
    </row>
    <row r="203" spans="2:10">
      <c r="B203" s="51"/>
      <c r="C203" s="5"/>
      <c r="D203" s="5"/>
      <c r="E203" s="5"/>
      <c r="F203" s="3"/>
      <c r="G203" s="3"/>
      <c r="H203" s="3"/>
      <c r="I203" s="3"/>
      <c r="J203" s="3"/>
    </row>
    <row r="204" spans="2:10">
      <c r="B204" s="51"/>
      <c r="C204" s="5"/>
      <c r="D204" s="5"/>
      <c r="E204" s="5"/>
      <c r="F204" s="3"/>
      <c r="G204" s="3"/>
      <c r="H204" s="3"/>
      <c r="I204" s="3"/>
      <c r="J204" s="3"/>
    </row>
    <row r="205" spans="2:10">
      <c r="B205" s="51"/>
      <c r="C205" s="5"/>
      <c r="D205" s="5"/>
      <c r="E205" s="5"/>
      <c r="F205" s="3"/>
      <c r="G205" s="3"/>
      <c r="H205" s="3"/>
      <c r="I205" s="3"/>
      <c r="J205" s="3"/>
    </row>
    <row r="206" spans="2:10">
      <c r="B206" s="51"/>
      <c r="C206" s="5"/>
      <c r="D206" s="5"/>
      <c r="E206" s="5"/>
      <c r="F206" s="3"/>
      <c r="G206" s="3"/>
      <c r="H206" s="3"/>
      <c r="I206" s="3"/>
      <c r="J206" s="3"/>
    </row>
    <row r="207" spans="2:10">
      <c r="B207" s="51"/>
      <c r="C207" s="5"/>
      <c r="D207" s="5"/>
      <c r="E207" s="5"/>
      <c r="F207" s="3"/>
      <c r="G207" s="3"/>
      <c r="H207" s="3"/>
      <c r="I207" s="3"/>
      <c r="J207" s="3"/>
    </row>
    <row r="208" spans="2:10">
      <c r="B208" s="51"/>
      <c r="C208" s="5"/>
      <c r="D208" s="5"/>
      <c r="E208" s="5"/>
      <c r="F208" s="3"/>
      <c r="G208" s="3"/>
      <c r="H208" s="3"/>
      <c r="I208" s="3"/>
      <c r="J208" s="3"/>
    </row>
    <row r="209" spans="2:10">
      <c r="B209" s="51"/>
      <c r="C209" s="5"/>
      <c r="D209" s="5"/>
      <c r="E209" s="5"/>
      <c r="F209" s="3"/>
      <c r="G209" s="3"/>
      <c r="H209" s="3"/>
      <c r="I209" s="3"/>
      <c r="J209" s="3"/>
    </row>
    <row r="210" spans="2:10">
      <c r="B210" s="51"/>
      <c r="C210" s="5"/>
      <c r="D210" s="5"/>
      <c r="E210" s="5"/>
      <c r="F210" s="3"/>
      <c r="G210" s="3"/>
      <c r="H210" s="3"/>
      <c r="I210" s="3"/>
      <c r="J210" s="3"/>
    </row>
    <row r="211" spans="2:10">
      <c r="B211" s="51"/>
      <c r="C211" s="5"/>
      <c r="D211" s="5"/>
      <c r="E211" s="5"/>
      <c r="F211" s="3"/>
      <c r="G211" s="3"/>
      <c r="H211" s="3"/>
      <c r="I211" s="3"/>
      <c r="J211" s="3"/>
    </row>
    <row r="212" spans="2:10">
      <c r="B212" s="51"/>
      <c r="C212" s="5"/>
      <c r="D212" s="5"/>
      <c r="E212" s="5"/>
      <c r="F212" s="3"/>
      <c r="G212" s="3"/>
      <c r="H212" s="3"/>
      <c r="I212" s="3"/>
      <c r="J212" s="3"/>
    </row>
    <row r="213" spans="2:10">
      <c r="B213" s="51"/>
      <c r="C213" s="5"/>
      <c r="D213" s="5"/>
      <c r="E213" s="5"/>
      <c r="F213" s="3"/>
      <c r="G213" s="3"/>
      <c r="H213" s="3"/>
      <c r="I213" s="3"/>
      <c r="J213" s="3"/>
    </row>
    <row r="214" spans="2:10">
      <c r="B214" s="51"/>
      <c r="C214" s="5"/>
      <c r="D214" s="5"/>
      <c r="E214" s="5"/>
      <c r="F214" s="3"/>
      <c r="G214" s="3"/>
      <c r="H214" s="3"/>
      <c r="I214" s="3"/>
      <c r="J214" s="3"/>
    </row>
    <row r="215" spans="2:10">
      <c r="B215" s="51"/>
      <c r="C215" s="5"/>
      <c r="D215" s="5"/>
      <c r="E215" s="5"/>
      <c r="F215" s="3"/>
      <c r="G215" s="3"/>
      <c r="H215" s="3"/>
      <c r="I215" s="3"/>
      <c r="J215" s="3"/>
    </row>
    <row r="216" spans="2:10">
      <c r="B216" s="51"/>
      <c r="C216" s="5"/>
      <c r="D216" s="5"/>
      <c r="E216" s="5"/>
      <c r="F216" s="3"/>
      <c r="G216" s="3"/>
      <c r="H216" s="3"/>
      <c r="I216" s="3"/>
      <c r="J216" s="3"/>
    </row>
    <row r="217" spans="2:10">
      <c r="B217" s="51"/>
      <c r="C217" s="5"/>
      <c r="D217" s="5"/>
      <c r="E217" s="5"/>
      <c r="F217" s="3"/>
      <c r="G217" s="3"/>
      <c r="H217" s="3"/>
      <c r="I217" s="3"/>
      <c r="J217" s="3"/>
    </row>
    <row r="218" spans="2:10">
      <c r="B218" s="51"/>
      <c r="C218" s="5"/>
      <c r="D218" s="5"/>
      <c r="E218" s="5"/>
      <c r="F218" s="3"/>
      <c r="G218" s="3"/>
      <c r="H218" s="3"/>
      <c r="I218" s="3"/>
      <c r="J218" s="3"/>
    </row>
    <row r="219" spans="2:10">
      <c r="B219" s="51"/>
      <c r="C219" s="5"/>
      <c r="D219" s="5"/>
      <c r="E219" s="5"/>
      <c r="F219" s="3"/>
      <c r="G219" s="3"/>
      <c r="H219" s="3"/>
      <c r="I219" s="3"/>
      <c r="J219" s="3"/>
    </row>
    <row r="220" spans="2:10">
      <c r="B220" s="51"/>
      <c r="C220" s="5"/>
      <c r="D220" s="5"/>
      <c r="E220" s="5"/>
      <c r="F220" s="3"/>
      <c r="G220" s="3"/>
      <c r="H220" s="3"/>
      <c r="I220" s="3"/>
      <c r="J220" s="3"/>
    </row>
    <row r="221" spans="2:10">
      <c r="B221" s="51"/>
      <c r="C221" s="5"/>
      <c r="D221" s="5"/>
      <c r="E221" s="5"/>
      <c r="F221" s="3"/>
      <c r="G221" s="3"/>
      <c r="H221" s="3"/>
      <c r="I221" s="3"/>
      <c r="J221" s="3"/>
    </row>
    <row r="222" spans="2:10">
      <c r="B222" s="51"/>
      <c r="C222" s="5"/>
      <c r="D222" s="5"/>
      <c r="E222" s="5"/>
      <c r="F222" s="3"/>
      <c r="G222" s="3"/>
      <c r="H222" s="3"/>
      <c r="I222" s="3"/>
      <c r="J222" s="3"/>
    </row>
    <row r="223" spans="2:10">
      <c r="B223" s="51"/>
      <c r="C223" s="5"/>
      <c r="D223" s="5"/>
      <c r="E223" s="5"/>
      <c r="F223" s="3"/>
      <c r="G223" s="3"/>
      <c r="H223" s="3"/>
      <c r="I223" s="3"/>
      <c r="J223" s="3"/>
    </row>
    <row r="224" spans="2:10">
      <c r="B224" s="51"/>
      <c r="C224" s="5"/>
      <c r="D224" s="5"/>
      <c r="E224" s="5"/>
      <c r="F224" s="3"/>
      <c r="G224" s="3"/>
      <c r="H224" s="3"/>
      <c r="I224" s="3"/>
      <c r="J224" s="3"/>
    </row>
    <row r="225" spans="2:10">
      <c r="B225" s="51"/>
      <c r="C225" s="5"/>
      <c r="D225" s="5"/>
      <c r="E225" s="5"/>
      <c r="F225" s="3"/>
      <c r="G225" s="3"/>
      <c r="H225" s="3"/>
      <c r="I225" s="3"/>
      <c r="J225" s="3"/>
    </row>
    <row r="226" spans="2:10">
      <c r="B226" s="51"/>
      <c r="C226" s="5"/>
      <c r="D226" s="5"/>
      <c r="E226" s="5"/>
      <c r="F226" s="3"/>
      <c r="G226" s="3"/>
      <c r="H226" s="3"/>
      <c r="I226" s="3"/>
      <c r="J226" s="3"/>
    </row>
    <row r="227" spans="2:10">
      <c r="B227" s="51"/>
      <c r="C227" s="5"/>
      <c r="D227" s="5"/>
      <c r="E227" s="5"/>
      <c r="F227" s="3"/>
      <c r="G227" s="3"/>
      <c r="H227" s="3"/>
      <c r="I227" s="3"/>
      <c r="J227" s="3"/>
    </row>
    <row r="228" spans="2:10">
      <c r="B228" s="51"/>
      <c r="C228" s="5"/>
      <c r="D228" s="5"/>
      <c r="E228" s="5"/>
      <c r="F228" s="3"/>
      <c r="G228" s="3"/>
      <c r="H228" s="3"/>
      <c r="I228" s="3"/>
      <c r="J228" s="3"/>
    </row>
    <row r="229" spans="2:10">
      <c r="B229" s="51"/>
      <c r="C229" s="5"/>
      <c r="D229" s="5"/>
      <c r="E229" s="5"/>
      <c r="F229" s="3"/>
      <c r="G229" s="3"/>
      <c r="H229" s="3"/>
      <c r="I229" s="3"/>
      <c r="J229" s="3"/>
    </row>
    <row r="230" spans="2:10">
      <c r="B230" s="51"/>
      <c r="C230" s="5"/>
      <c r="D230" s="5"/>
      <c r="E230" s="5"/>
      <c r="F230" s="3"/>
      <c r="G230" s="3"/>
      <c r="H230" s="3"/>
      <c r="I230" s="3"/>
      <c r="J230" s="3"/>
    </row>
    <row r="231" spans="2:10">
      <c r="B231" s="51"/>
      <c r="C231" s="5"/>
      <c r="D231" s="5"/>
      <c r="E231" s="5"/>
      <c r="F231" s="3"/>
      <c r="G231" s="3"/>
      <c r="H231" s="3"/>
      <c r="I231" s="3"/>
      <c r="J231" s="3"/>
    </row>
    <row r="232" spans="2:10">
      <c r="B232" s="51"/>
      <c r="C232" s="5"/>
      <c r="D232" s="5"/>
      <c r="E232" s="5"/>
      <c r="F232" s="3"/>
      <c r="G232" s="3"/>
      <c r="H232" s="3"/>
      <c r="I232" s="3"/>
      <c r="J232" s="3"/>
    </row>
    <row r="233" spans="2:10">
      <c r="B233" s="51"/>
      <c r="C233" s="5"/>
      <c r="D233" s="5"/>
      <c r="E233" s="5"/>
      <c r="F233" s="3"/>
    </row>
    <row r="234" spans="2:10">
      <c r="B234" s="51"/>
      <c r="C234" s="5"/>
      <c r="D234" s="5"/>
      <c r="E234" s="5"/>
      <c r="F234" s="3"/>
    </row>
    <row r="235" spans="2:10">
      <c r="B235" s="51"/>
      <c r="C235" s="5"/>
      <c r="D235" s="5"/>
      <c r="E235" s="5"/>
      <c r="F235" s="3"/>
    </row>
    <row r="236" spans="2:10">
      <c r="B236" s="51"/>
      <c r="C236" s="5"/>
      <c r="D236" s="5"/>
      <c r="E236" s="5"/>
      <c r="F236" s="3"/>
    </row>
    <row r="237" spans="2:10">
      <c r="B237" s="51"/>
      <c r="C237" s="5"/>
      <c r="D237" s="5"/>
      <c r="E237" s="5"/>
      <c r="F237" s="3"/>
    </row>
  </sheetData>
  <hyperlinks>
    <hyperlink ref="F25" r:id="rId1" display="Section 1.1 of the Annual Guidance- Add Link"/>
    <hyperlink ref="F21" r:id="rId2"/>
    <hyperlink ref="F29" r:id="rId3" display="Section IV.3 of Application Instructions- Add Link"/>
    <hyperlink ref="F32" r:id="rId4"/>
    <hyperlink ref="F47" r:id="rId5"/>
    <hyperlink ref="F80" r:id="rId6"/>
    <hyperlink ref="F89" r:id="rId7"/>
    <hyperlink ref="F92" r:id="rId8" display="10 CFR 440.12(b)(7) Section 3.1 of the annual guidance"/>
    <hyperlink ref="F58" r:id="rId9"/>
    <hyperlink ref="F86" r:id="rId10"/>
    <hyperlink ref="F97" r:id="rId11"/>
    <hyperlink ref="F99" r:id="rId12"/>
    <hyperlink ref="F35" r:id="rId13"/>
    <hyperlink ref="F41" r:id="rId14"/>
    <hyperlink ref="F83" r:id="rId15"/>
    <hyperlink ref="F105" r:id="rId16"/>
  </hyperlinks>
  <pageMargins left="0.75" right="0.75" top="1" bottom="1" header="0.3" footer="0.3"/>
  <pageSetup orientation="portrait" r:id="rId17"/>
  <headerFooter alignWithMargins="0"/>
  <drawing r:id="rId18"/>
  <legacyDrawing r:id="rId19"/>
  <mc:AlternateContent xmlns:mc="http://schemas.openxmlformats.org/markup-compatibility/2006">
    <mc:Choice Requires="x14">
      <controls>
        <mc:AlternateContent xmlns:mc="http://schemas.openxmlformats.org/markup-compatibility/2006">
          <mc:Choice Requires="x14">
            <control shapeId="13696" r:id="rId20" name="checkbox_C20">
              <controlPr defaultSize="0" autoFill="0" autoLine="0" autoPict="0">
                <anchor moveWithCells="1">
                  <from>
                    <xdr:col>2</xdr:col>
                    <xdr:colOff>104775</xdr:colOff>
                    <xdr:row>19</xdr:row>
                    <xdr:rowOff>0</xdr:rowOff>
                  </from>
                  <to>
                    <xdr:col>4</xdr:col>
                    <xdr:colOff>0</xdr:colOff>
                    <xdr:row>20</xdr:row>
                    <xdr:rowOff>0</xdr:rowOff>
                  </to>
                </anchor>
              </controlPr>
            </control>
          </mc:Choice>
        </mc:AlternateContent>
        <mc:AlternateContent xmlns:mc="http://schemas.openxmlformats.org/markup-compatibility/2006">
          <mc:Choice Requires="x14">
            <control shapeId="13698" r:id="rId21" name="checkbox_C23">
              <controlPr defaultSize="0" autoFill="0" autoLine="0" autoPict="0">
                <anchor moveWithCells="1">
                  <from>
                    <xdr:col>2</xdr:col>
                    <xdr:colOff>104775</xdr:colOff>
                    <xdr:row>22</xdr:row>
                    <xdr:rowOff>0</xdr:rowOff>
                  </from>
                  <to>
                    <xdr:col>4</xdr:col>
                    <xdr:colOff>0</xdr:colOff>
                    <xdr:row>23</xdr:row>
                    <xdr:rowOff>0</xdr:rowOff>
                  </to>
                </anchor>
              </controlPr>
            </control>
          </mc:Choice>
        </mc:AlternateContent>
        <mc:AlternateContent xmlns:mc="http://schemas.openxmlformats.org/markup-compatibility/2006">
          <mc:Choice Requires="x14">
            <control shapeId="13699" r:id="rId22" name="checkbox_C24">
              <controlPr defaultSize="0" autoFill="0" autoLine="0" autoPict="0">
                <anchor moveWithCells="1">
                  <from>
                    <xdr:col>2</xdr:col>
                    <xdr:colOff>104775</xdr:colOff>
                    <xdr:row>23</xdr:row>
                    <xdr:rowOff>0</xdr:rowOff>
                  </from>
                  <to>
                    <xdr:col>4</xdr:col>
                    <xdr:colOff>0</xdr:colOff>
                    <xdr:row>24</xdr:row>
                    <xdr:rowOff>0</xdr:rowOff>
                  </to>
                </anchor>
              </controlPr>
            </control>
          </mc:Choice>
        </mc:AlternateContent>
        <mc:AlternateContent xmlns:mc="http://schemas.openxmlformats.org/markup-compatibility/2006">
          <mc:Choice Requires="x14">
            <control shapeId="13700" r:id="rId23" name="checkbox_C26">
              <controlPr defaultSize="0" autoFill="0" autoLine="0" autoPict="0">
                <anchor moveWithCells="1">
                  <from>
                    <xdr:col>2</xdr:col>
                    <xdr:colOff>104775</xdr:colOff>
                    <xdr:row>25</xdr:row>
                    <xdr:rowOff>0</xdr:rowOff>
                  </from>
                  <to>
                    <xdr:col>4</xdr:col>
                    <xdr:colOff>0</xdr:colOff>
                    <xdr:row>26</xdr:row>
                    <xdr:rowOff>0</xdr:rowOff>
                  </to>
                </anchor>
              </controlPr>
            </control>
          </mc:Choice>
        </mc:AlternateContent>
        <mc:AlternateContent xmlns:mc="http://schemas.openxmlformats.org/markup-compatibility/2006">
          <mc:Choice Requires="x14">
            <control shapeId="13701" r:id="rId24" name="checkbox_C28">
              <controlPr defaultSize="0" autoFill="0" autoLine="0" autoPict="0">
                <anchor moveWithCells="1">
                  <from>
                    <xdr:col>2</xdr:col>
                    <xdr:colOff>104775</xdr:colOff>
                    <xdr:row>27</xdr:row>
                    <xdr:rowOff>0</xdr:rowOff>
                  </from>
                  <to>
                    <xdr:col>4</xdr:col>
                    <xdr:colOff>0</xdr:colOff>
                    <xdr:row>28</xdr:row>
                    <xdr:rowOff>0</xdr:rowOff>
                  </to>
                </anchor>
              </controlPr>
            </control>
          </mc:Choice>
        </mc:AlternateContent>
        <mc:AlternateContent xmlns:mc="http://schemas.openxmlformats.org/markup-compatibility/2006">
          <mc:Choice Requires="x14">
            <control shapeId="13702" r:id="rId25" name="checkbox_C31">
              <controlPr defaultSize="0" autoFill="0" autoLine="0" autoPict="0">
                <anchor moveWithCells="1">
                  <from>
                    <xdr:col>2</xdr:col>
                    <xdr:colOff>104775</xdr:colOff>
                    <xdr:row>30</xdr:row>
                    <xdr:rowOff>0</xdr:rowOff>
                  </from>
                  <to>
                    <xdr:col>4</xdr:col>
                    <xdr:colOff>0</xdr:colOff>
                    <xdr:row>31</xdr:row>
                    <xdr:rowOff>0</xdr:rowOff>
                  </to>
                </anchor>
              </controlPr>
            </control>
          </mc:Choice>
        </mc:AlternateContent>
        <mc:AlternateContent xmlns:mc="http://schemas.openxmlformats.org/markup-compatibility/2006">
          <mc:Choice Requires="x14">
            <control shapeId="13703" r:id="rId26" name="checkbox_C34">
              <controlPr defaultSize="0" autoFill="0" autoLine="0" autoPict="0">
                <anchor moveWithCells="1">
                  <from>
                    <xdr:col>2</xdr:col>
                    <xdr:colOff>104775</xdr:colOff>
                    <xdr:row>33</xdr:row>
                    <xdr:rowOff>0</xdr:rowOff>
                  </from>
                  <to>
                    <xdr:col>4</xdr:col>
                    <xdr:colOff>0</xdr:colOff>
                    <xdr:row>34</xdr:row>
                    <xdr:rowOff>0</xdr:rowOff>
                  </to>
                </anchor>
              </controlPr>
            </control>
          </mc:Choice>
        </mc:AlternateContent>
        <mc:AlternateContent xmlns:mc="http://schemas.openxmlformats.org/markup-compatibility/2006">
          <mc:Choice Requires="x14">
            <control shapeId="13704" r:id="rId27" name="checkbox_C36">
              <controlPr defaultSize="0" autoFill="0" autoLine="0" autoPict="0">
                <anchor moveWithCells="1">
                  <from>
                    <xdr:col>2</xdr:col>
                    <xdr:colOff>104775</xdr:colOff>
                    <xdr:row>35</xdr:row>
                    <xdr:rowOff>0</xdr:rowOff>
                  </from>
                  <to>
                    <xdr:col>4</xdr:col>
                    <xdr:colOff>0</xdr:colOff>
                    <xdr:row>36</xdr:row>
                    <xdr:rowOff>0</xdr:rowOff>
                  </to>
                </anchor>
              </controlPr>
            </control>
          </mc:Choice>
        </mc:AlternateContent>
        <mc:AlternateContent xmlns:mc="http://schemas.openxmlformats.org/markup-compatibility/2006">
          <mc:Choice Requires="x14">
            <control shapeId="13705" r:id="rId28" name="checkbox_C39">
              <controlPr defaultSize="0" autoFill="0" autoLine="0" autoPict="0">
                <anchor moveWithCells="1">
                  <from>
                    <xdr:col>2</xdr:col>
                    <xdr:colOff>104775</xdr:colOff>
                    <xdr:row>42</xdr:row>
                    <xdr:rowOff>0</xdr:rowOff>
                  </from>
                  <to>
                    <xdr:col>4</xdr:col>
                    <xdr:colOff>0</xdr:colOff>
                    <xdr:row>43</xdr:row>
                    <xdr:rowOff>0</xdr:rowOff>
                  </to>
                </anchor>
              </controlPr>
            </control>
          </mc:Choice>
        </mc:AlternateContent>
        <mc:AlternateContent xmlns:mc="http://schemas.openxmlformats.org/markup-compatibility/2006">
          <mc:Choice Requires="x14">
            <control shapeId="13706" r:id="rId29" name="checkbox_C40">
              <controlPr defaultSize="0" autoFill="0" autoLine="0" autoPict="0">
                <anchor moveWithCells="1">
                  <from>
                    <xdr:col>2</xdr:col>
                    <xdr:colOff>104775</xdr:colOff>
                    <xdr:row>43</xdr:row>
                    <xdr:rowOff>0</xdr:rowOff>
                  </from>
                  <to>
                    <xdr:col>4</xdr:col>
                    <xdr:colOff>0</xdr:colOff>
                    <xdr:row>44</xdr:row>
                    <xdr:rowOff>0</xdr:rowOff>
                  </to>
                </anchor>
              </controlPr>
            </control>
          </mc:Choice>
        </mc:AlternateContent>
        <mc:AlternateContent xmlns:mc="http://schemas.openxmlformats.org/markup-compatibility/2006">
          <mc:Choice Requires="x14">
            <control shapeId="13707" r:id="rId30" name="checkbox_C41">
              <controlPr defaultSize="0" autoFill="0" autoLine="0" autoPict="0">
                <anchor moveWithCells="1">
                  <from>
                    <xdr:col>2</xdr:col>
                    <xdr:colOff>104775</xdr:colOff>
                    <xdr:row>44</xdr:row>
                    <xdr:rowOff>0</xdr:rowOff>
                  </from>
                  <to>
                    <xdr:col>4</xdr:col>
                    <xdr:colOff>0</xdr:colOff>
                    <xdr:row>45</xdr:row>
                    <xdr:rowOff>0</xdr:rowOff>
                  </to>
                </anchor>
              </controlPr>
            </control>
          </mc:Choice>
        </mc:AlternateContent>
        <mc:AlternateContent xmlns:mc="http://schemas.openxmlformats.org/markup-compatibility/2006">
          <mc:Choice Requires="x14">
            <control shapeId="13708" r:id="rId31" name="checkbox_C42">
              <controlPr defaultSize="0" autoFill="0" autoLine="0" autoPict="0">
                <anchor moveWithCells="1">
                  <from>
                    <xdr:col>2</xdr:col>
                    <xdr:colOff>104775</xdr:colOff>
                    <xdr:row>45</xdr:row>
                    <xdr:rowOff>0</xdr:rowOff>
                  </from>
                  <to>
                    <xdr:col>4</xdr:col>
                    <xdr:colOff>0</xdr:colOff>
                    <xdr:row>46</xdr:row>
                    <xdr:rowOff>0</xdr:rowOff>
                  </to>
                </anchor>
              </controlPr>
            </control>
          </mc:Choice>
        </mc:AlternateContent>
        <mc:AlternateContent xmlns:mc="http://schemas.openxmlformats.org/markup-compatibility/2006">
          <mc:Choice Requires="x14">
            <control shapeId="13709" r:id="rId32" name="checkbox_C45">
              <controlPr defaultSize="0" autoFill="0" autoLine="0" autoPict="0">
                <anchor moveWithCells="1">
                  <from>
                    <xdr:col>2</xdr:col>
                    <xdr:colOff>66675</xdr:colOff>
                    <xdr:row>50</xdr:row>
                    <xdr:rowOff>0</xdr:rowOff>
                  </from>
                  <to>
                    <xdr:col>4</xdr:col>
                    <xdr:colOff>0</xdr:colOff>
                    <xdr:row>51</xdr:row>
                    <xdr:rowOff>0</xdr:rowOff>
                  </to>
                </anchor>
              </controlPr>
            </control>
          </mc:Choice>
        </mc:AlternateContent>
        <mc:AlternateContent xmlns:mc="http://schemas.openxmlformats.org/markup-compatibility/2006">
          <mc:Choice Requires="x14">
            <control shapeId="13711" r:id="rId33" name="checkbox_C51">
              <controlPr defaultSize="0" autoFill="0" autoLine="0" autoPict="0">
                <anchor moveWithCells="1">
                  <from>
                    <xdr:col>2</xdr:col>
                    <xdr:colOff>104775</xdr:colOff>
                    <xdr:row>59</xdr:row>
                    <xdr:rowOff>0</xdr:rowOff>
                  </from>
                  <to>
                    <xdr:col>4</xdr:col>
                    <xdr:colOff>0</xdr:colOff>
                    <xdr:row>60</xdr:row>
                    <xdr:rowOff>0</xdr:rowOff>
                  </to>
                </anchor>
              </controlPr>
            </control>
          </mc:Choice>
        </mc:AlternateContent>
        <mc:AlternateContent xmlns:mc="http://schemas.openxmlformats.org/markup-compatibility/2006">
          <mc:Choice Requires="x14">
            <control shapeId="13712" r:id="rId34" name="checkbox_C52">
              <controlPr defaultSize="0" autoFill="0" autoLine="0" autoPict="0">
                <anchor moveWithCells="1">
                  <from>
                    <xdr:col>2</xdr:col>
                    <xdr:colOff>104775</xdr:colOff>
                    <xdr:row>60</xdr:row>
                    <xdr:rowOff>0</xdr:rowOff>
                  </from>
                  <to>
                    <xdr:col>4</xdr:col>
                    <xdr:colOff>0</xdr:colOff>
                    <xdr:row>61</xdr:row>
                    <xdr:rowOff>0</xdr:rowOff>
                  </to>
                </anchor>
              </controlPr>
            </control>
          </mc:Choice>
        </mc:AlternateContent>
        <mc:AlternateContent xmlns:mc="http://schemas.openxmlformats.org/markup-compatibility/2006">
          <mc:Choice Requires="x14">
            <control shapeId="13713" r:id="rId35" name="checkbox_C53">
              <controlPr defaultSize="0" autoFill="0" autoLine="0" autoPict="0">
                <anchor moveWithCells="1">
                  <from>
                    <xdr:col>2</xdr:col>
                    <xdr:colOff>104775</xdr:colOff>
                    <xdr:row>61</xdr:row>
                    <xdr:rowOff>0</xdr:rowOff>
                  </from>
                  <to>
                    <xdr:col>4</xdr:col>
                    <xdr:colOff>0</xdr:colOff>
                    <xdr:row>62</xdr:row>
                    <xdr:rowOff>0</xdr:rowOff>
                  </to>
                </anchor>
              </controlPr>
            </control>
          </mc:Choice>
        </mc:AlternateContent>
        <mc:AlternateContent xmlns:mc="http://schemas.openxmlformats.org/markup-compatibility/2006">
          <mc:Choice Requires="x14">
            <control shapeId="13714" r:id="rId36" name="checkbox_C54">
              <controlPr defaultSize="0" autoFill="0" autoLine="0" autoPict="0">
                <anchor moveWithCells="1">
                  <from>
                    <xdr:col>2</xdr:col>
                    <xdr:colOff>104775</xdr:colOff>
                    <xdr:row>62</xdr:row>
                    <xdr:rowOff>0</xdr:rowOff>
                  </from>
                  <to>
                    <xdr:col>4</xdr:col>
                    <xdr:colOff>0</xdr:colOff>
                    <xdr:row>63</xdr:row>
                    <xdr:rowOff>0</xdr:rowOff>
                  </to>
                </anchor>
              </controlPr>
            </control>
          </mc:Choice>
        </mc:AlternateContent>
        <mc:AlternateContent xmlns:mc="http://schemas.openxmlformats.org/markup-compatibility/2006">
          <mc:Choice Requires="x14">
            <control shapeId="13715" r:id="rId37" name="checkbox_C55">
              <controlPr defaultSize="0" autoFill="0" autoLine="0" autoPict="0">
                <anchor moveWithCells="1">
                  <from>
                    <xdr:col>2</xdr:col>
                    <xdr:colOff>104775</xdr:colOff>
                    <xdr:row>63</xdr:row>
                    <xdr:rowOff>0</xdr:rowOff>
                  </from>
                  <to>
                    <xdr:col>4</xdr:col>
                    <xdr:colOff>0</xdr:colOff>
                    <xdr:row>64</xdr:row>
                    <xdr:rowOff>0</xdr:rowOff>
                  </to>
                </anchor>
              </controlPr>
            </control>
          </mc:Choice>
        </mc:AlternateContent>
        <mc:AlternateContent xmlns:mc="http://schemas.openxmlformats.org/markup-compatibility/2006">
          <mc:Choice Requires="x14">
            <control shapeId="13716" r:id="rId38" name="checkbox_C56">
              <controlPr defaultSize="0" autoFill="0" autoLine="0" autoPict="0">
                <anchor moveWithCells="1">
                  <from>
                    <xdr:col>2</xdr:col>
                    <xdr:colOff>104775</xdr:colOff>
                    <xdr:row>64</xdr:row>
                    <xdr:rowOff>0</xdr:rowOff>
                  </from>
                  <to>
                    <xdr:col>4</xdr:col>
                    <xdr:colOff>0</xdr:colOff>
                    <xdr:row>65</xdr:row>
                    <xdr:rowOff>0</xdr:rowOff>
                  </to>
                </anchor>
              </controlPr>
            </control>
          </mc:Choice>
        </mc:AlternateContent>
        <mc:AlternateContent xmlns:mc="http://schemas.openxmlformats.org/markup-compatibility/2006">
          <mc:Choice Requires="x14">
            <control shapeId="13717" r:id="rId39" name="checkbox_C57">
              <controlPr defaultSize="0" autoFill="0" autoLine="0" autoPict="0">
                <anchor moveWithCells="1">
                  <from>
                    <xdr:col>2</xdr:col>
                    <xdr:colOff>104775</xdr:colOff>
                    <xdr:row>65</xdr:row>
                    <xdr:rowOff>0</xdr:rowOff>
                  </from>
                  <to>
                    <xdr:col>4</xdr:col>
                    <xdr:colOff>0</xdr:colOff>
                    <xdr:row>66</xdr:row>
                    <xdr:rowOff>0</xdr:rowOff>
                  </to>
                </anchor>
              </controlPr>
            </control>
          </mc:Choice>
        </mc:AlternateContent>
        <mc:AlternateContent xmlns:mc="http://schemas.openxmlformats.org/markup-compatibility/2006">
          <mc:Choice Requires="x14">
            <control shapeId="13718" r:id="rId40" name="checkbox_C58">
              <controlPr defaultSize="0" autoFill="0" autoLine="0" autoPict="0">
                <anchor moveWithCells="1">
                  <from>
                    <xdr:col>2</xdr:col>
                    <xdr:colOff>104775</xdr:colOff>
                    <xdr:row>66</xdr:row>
                    <xdr:rowOff>0</xdr:rowOff>
                  </from>
                  <to>
                    <xdr:col>4</xdr:col>
                    <xdr:colOff>0</xdr:colOff>
                    <xdr:row>67</xdr:row>
                    <xdr:rowOff>0</xdr:rowOff>
                  </to>
                </anchor>
              </controlPr>
            </control>
          </mc:Choice>
        </mc:AlternateContent>
        <mc:AlternateContent xmlns:mc="http://schemas.openxmlformats.org/markup-compatibility/2006">
          <mc:Choice Requires="x14">
            <control shapeId="13719" r:id="rId41" name="checkbox_C59">
              <controlPr defaultSize="0" autoFill="0" autoLine="0" autoPict="0">
                <anchor moveWithCells="1">
                  <from>
                    <xdr:col>2</xdr:col>
                    <xdr:colOff>104775</xdr:colOff>
                    <xdr:row>67</xdr:row>
                    <xdr:rowOff>0</xdr:rowOff>
                  </from>
                  <to>
                    <xdr:col>4</xdr:col>
                    <xdr:colOff>0</xdr:colOff>
                    <xdr:row>68</xdr:row>
                    <xdr:rowOff>0</xdr:rowOff>
                  </to>
                </anchor>
              </controlPr>
            </control>
          </mc:Choice>
        </mc:AlternateContent>
        <mc:AlternateContent xmlns:mc="http://schemas.openxmlformats.org/markup-compatibility/2006">
          <mc:Choice Requires="x14">
            <control shapeId="13720" r:id="rId42" name="checkbox_C60">
              <controlPr defaultSize="0" autoFill="0" autoLine="0" autoPict="0">
                <anchor moveWithCells="1">
                  <from>
                    <xdr:col>2</xdr:col>
                    <xdr:colOff>104775</xdr:colOff>
                    <xdr:row>68</xdr:row>
                    <xdr:rowOff>0</xdr:rowOff>
                  </from>
                  <to>
                    <xdr:col>4</xdr:col>
                    <xdr:colOff>0</xdr:colOff>
                    <xdr:row>69</xdr:row>
                    <xdr:rowOff>28575</xdr:rowOff>
                  </to>
                </anchor>
              </controlPr>
            </control>
          </mc:Choice>
        </mc:AlternateContent>
        <mc:AlternateContent xmlns:mc="http://schemas.openxmlformats.org/markup-compatibility/2006">
          <mc:Choice Requires="x14">
            <control shapeId="13721" r:id="rId43" name="checkbox_C61">
              <controlPr defaultSize="0" autoFill="0" autoLine="0" autoPict="0">
                <anchor moveWithCells="1">
                  <from>
                    <xdr:col>2</xdr:col>
                    <xdr:colOff>104775</xdr:colOff>
                    <xdr:row>69</xdr:row>
                    <xdr:rowOff>0</xdr:rowOff>
                  </from>
                  <to>
                    <xdr:col>4</xdr:col>
                    <xdr:colOff>0</xdr:colOff>
                    <xdr:row>70</xdr:row>
                    <xdr:rowOff>0</xdr:rowOff>
                  </to>
                </anchor>
              </controlPr>
            </control>
          </mc:Choice>
        </mc:AlternateContent>
        <mc:AlternateContent xmlns:mc="http://schemas.openxmlformats.org/markup-compatibility/2006">
          <mc:Choice Requires="x14">
            <control shapeId="13722" r:id="rId44" name="checkbox_C62">
              <controlPr defaultSize="0" autoFill="0" autoLine="0" autoPict="0">
                <anchor moveWithCells="1">
                  <from>
                    <xdr:col>2</xdr:col>
                    <xdr:colOff>104775</xdr:colOff>
                    <xdr:row>70</xdr:row>
                    <xdr:rowOff>152400</xdr:rowOff>
                  </from>
                  <to>
                    <xdr:col>4</xdr:col>
                    <xdr:colOff>0</xdr:colOff>
                    <xdr:row>71</xdr:row>
                    <xdr:rowOff>0</xdr:rowOff>
                  </to>
                </anchor>
              </controlPr>
            </control>
          </mc:Choice>
        </mc:AlternateContent>
        <mc:AlternateContent xmlns:mc="http://schemas.openxmlformats.org/markup-compatibility/2006">
          <mc:Choice Requires="x14">
            <control shapeId="13723" r:id="rId45" name="checkbox_C63">
              <controlPr defaultSize="0" autoFill="0" autoLine="0" autoPict="0">
                <anchor moveWithCells="1">
                  <from>
                    <xdr:col>2</xdr:col>
                    <xdr:colOff>104775</xdr:colOff>
                    <xdr:row>71</xdr:row>
                    <xdr:rowOff>0</xdr:rowOff>
                  </from>
                  <to>
                    <xdr:col>4</xdr:col>
                    <xdr:colOff>0</xdr:colOff>
                    <xdr:row>72</xdr:row>
                    <xdr:rowOff>190500</xdr:rowOff>
                  </to>
                </anchor>
              </controlPr>
            </control>
          </mc:Choice>
        </mc:AlternateContent>
        <mc:AlternateContent xmlns:mc="http://schemas.openxmlformats.org/markup-compatibility/2006">
          <mc:Choice Requires="x14">
            <control shapeId="13724" r:id="rId46" name="checkbox_C64">
              <controlPr defaultSize="0" autoFill="0" autoLine="0" autoPict="0">
                <anchor moveWithCells="1">
                  <from>
                    <xdr:col>2</xdr:col>
                    <xdr:colOff>104775</xdr:colOff>
                    <xdr:row>72</xdr:row>
                    <xdr:rowOff>0</xdr:rowOff>
                  </from>
                  <to>
                    <xdr:col>4</xdr:col>
                    <xdr:colOff>0</xdr:colOff>
                    <xdr:row>73</xdr:row>
                    <xdr:rowOff>0</xdr:rowOff>
                  </to>
                </anchor>
              </controlPr>
            </control>
          </mc:Choice>
        </mc:AlternateContent>
        <mc:AlternateContent xmlns:mc="http://schemas.openxmlformats.org/markup-compatibility/2006">
          <mc:Choice Requires="x14">
            <control shapeId="13725" r:id="rId47" name="checkbox_C65">
              <controlPr defaultSize="0" autoFill="0" autoLine="0" autoPict="0">
                <anchor moveWithCells="1">
                  <from>
                    <xdr:col>2</xdr:col>
                    <xdr:colOff>104775</xdr:colOff>
                    <xdr:row>73</xdr:row>
                    <xdr:rowOff>0</xdr:rowOff>
                  </from>
                  <to>
                    <xdr:col>4</xdr:col>
                    <xdr:colOff>0</xdr:colOff>
                    <xdr:row>74</xdr:row>
                    <xdr:rowOff>0</xdr:rowOff>
                  </to>
                </anchor>
              </controlPr>
            </control>
          </mc:Choice>
        </mc:AlternateContent>
        <mc:AlternateContent xmlns:mc="http://schemas.openxmlformats.org/markup-compatibility/2006">
          <mc:Choice Requires="x14">
            <control shapeId="13726" r:id="rId48" name="checkbox_C66">
              <controlPr defaultSize="0" autoFill="0" autoLine="0" autoPict="0">
                <anchor moveWithCells="1">
                  <from>
                    <xdr:col>2</xdr:col>
                    <xdr:colOff>104775</xdr:colOff>
                    <xdr:row>74</xdr:row>
                    <xdr:rowOff>28575</xdr:rowOff>
                  </from>
                  <to>
                    <xdr:col>4</xdr:col>
                    <xdr:colOff>0</xdr:colOff>
                    <xdr:row>75</xdr:row>
                    <xdr:rowOff>28575</xdr:rowOff>
                  </to>
                </anchor>
              </controlPr>
            </control>
          </mc:Choice>
        </mc:AlternateContent>
        <mc:AlternateContent xmlns:mc="http://schemas.openxmlformats.org/markup-compatibility/2006">
          <mc:Choice Requires="x14">
            <control shapeId="13727" r:id="rId49" name="checkbox_C69">
              <controlPr defaultSize="0" autoFill="0" autoLine="0" autoPict="0">
                <anchor moveWithCells="1">
                  <from>
                    <xdr:col>2</xdr:col>
                    <xdr:colOff>104775</xdr:colOff>
                    <xdr:row>80</xdr:row>
                    <xdr:rowOff>114300</xdr:rowOff>
                  </from>
                  <to>
                    <xdr:col>3</xdr:col>
                    <xdr:colOff>104775</xdr:colOff>
                    <xdr:row>82</xdr:row>
                    <xdr:rowOff>114300</xdr:rowOff>
                  </to>
                </anchor>
              </controlPr>
            </control>
          </mc:Choice>
        </mc:AlternateContent>
        <mc:AlternateContent xmlns:mc="http://schemas.openxmlformats.org/markup-compatibility/2006">
          <mc:Choice Requires="x14">
            <control shapeId="13728" r:id="rId50" name="checkbox_C72">
              <controlPr defaultSize="0" autoFill="0" autoLine="0" autoPict="0">
                <anchor moveWithCells="1">
                  <from>
                    <xdr:col>2</xdr:col>
                    <xdr:colOff>104775</xdr:colOff>
                    <xdr:row>87</xdr:row>
                    <xdr:rowOff>0</xdr:rowOff>
                  </from>
                  <to>
                    <xdr:col>3</xdr:col>
                    <xdr:colOff>104775</xdr:colOff>
                    <xdr:row>88</xdr:row>
                    <xdr:rowOff>0</xdr:rowOff>
                  </to>
                </anchor>
              </controlPr>
            </control>
          </mc:Choice>
        </mc:AlternateContent>
        <mc:AlternateContent xmlns:mc="http://schemas.openxmlformats.org/markup-compatibility/2006">
          <mc:Choice Requires="x14">
            <control shapeId="13729" r:id="rId51" name="checkbox_C74">
              <controlPr defaultSize="0" autoFill="0" autoLine="0" autoPict="0">
                <anchor moveWithCells="1">
                  <from>
                    <xdr:col>2</xdr:col>
                    <xdr:colOff>104775</xdr:colOff>
                    <xdr:row>89</xdr:row>
                    <xdr:rowOff>0</xdr:rowOff>
                  </from>
                  <to>
                    <xdr:col>3</xdr:col>
                    <xdr:colOff>104775</xdr:colOff>
                    <xdr:row>90</xdr:row>
                    <xdr:rowOff>0</xdr:rowOff>
                  </to>
                </anchor>
              </controlPr>
            </control>
          </mc:Choice>
        </mc:AlternateContent>
        <mc:AlternateContent xmlns:mc="http://schemas.openxmlformats.org/markup-compatibility/2006">
          <mc:Choice Requires="x14">
            <control shapeId="13730" r:id="rId52" name="checkbox_C75">
              <controlPr defaultSize="0" autoFill="0" autoLine="0" autoPict="0">
                <anchor moveWithCells="1">
                  <from>
                    <xdr:col>2</xdr:col>
                    <xdr:colOff>104775</xdr:colOff>
                    <xdr:row>90</xdr:row>
                    <xdr:rowOff>0</xdr:rowOff>
                  </from>
                  <to>
                    <xdr:col>3</xdr:col>
                    <xdr:colOff>104775</xdr:colOff>
                    <xdr:row>90</xdr:row>
                    <xdr:rowOff>571500</xdr:rowOff>
                  </to>
                </anchor>
              </controlPr>
            </control>
          </mc:Choice>
        </mc:AlternateContent>
        <mc:AlternateContent xmlns:mc="http://schemas.openxmlformats.org/markup-compatibility/2006">
          <mc:Choice Requires="x14">
            <control shapeId="13731" r:id="rId53" name="checkbox_C77">
              <controlPr defaultSize="0" autoFill="0" autoLine="0" autoPict="0">
                <anchor moveWithCells="1">
                  <from>
                    <xdr:col>2</xdr:col>
                    <xdr:colOff>104775</xdr:colOff>
                    <xdr:row>92</xdr:row>
                    <xdr:rowOff>0</xdr:rowOff>
                  </from>
                  <to>
                    <xdr:col>3</xdr:col>
                    <xdr:colOff>104775</xdr:colOff>
                    <xdr:row>93</xdr:row>
                    <xdr:rowOff>0</xdr:rowOff>
                  </to>
                </anchor>
              </controlPr>
            </control>
          </mc:Choice>
        </mc:AlternateContent>
        <mc:AlternateContent xmlns:mc="http://schemas.openxmlformats.org/markup-compatibility/2006">
          <mc:Choice Requires="x14">
            <control shapeId="13732" r:id="rId54" name="checkbox_C78">
              <controlPr defaultSize="0" autoFill="0" autoLine="0" autoPict="0">
                <anchor moveWithCells="1">
                  <from>
                    <xdr:col>2</xdr:col>
                    <xdr:colOff>104775</xdr:colOff>
                    <xdr:row>93</xdr:row>
                    <xdr:rowOff>0</xdr:rowOff>
                  </from>
                  <to>
                    <xdr:col>3</xdr:col>
                    <xdr:colOff>104775</xdr:colOff>
                    <xdr:row>94</xdr:row>
                    <xdr:rowOff>0</xdr:rowOff>
                  </to>
                </anchor>
              </controlPr>
            </control>
          </mc:Choice>
        </mc:AlternateContent>
        <mc:AlternateContent xmlns:mc="http://schemas.openxmlformats.org/markup-compatibility/2006">
          <mc:Choice Requires="x14">
            <control shapeId="13733" r:id="rId55" name="checkbox_C79">
              <controlPr defaultSize="0" autoFill="0" autoLine="0" autoPict="0">
                <anchor moveWithCells="1">
                  <from>
                    <xdr:col>2</xdr:col>
                    <xdr:colOff>104775</xdr:colOff>
                    <xdr:row>94</xdr:row>
                    <xdr:rowOff>0</xdr:rowOff>
                  </from>
                  <to>
                    <xdr:col>3</xdr:col>
                    <xdr:colOff>104775</xdr:colOff>
                    <xdr:row>94</xdr:row>
                    <xdr:rowOff>571500</xdr:rowOff>
                  </to>
                </anchor>
              </controlPr>
            </control>
          </mc:Choice>
        </mc:AlternateContent>
        <mc:AlternateContent xmlns:mc="http://schemas.openxmlformats.org/markup-compatibility/2006">
          <mc:Choice Requires="x14">
            <control shapeId="13734" r:id="rId56" name="checkbox_C80">
              <controlPr defaultSize="0" autoFill="0" autoLine="0" autoPict="0">
                <anchor moveWithCells="1">
                  <from>
                    <xdr:col>2</xdr:col>
                    <xdr:colOff>104775</xdr:colOff>
                    <xdr:row>95</xdr:row>
                    <xdr:rowOff>0</xdr:rowOff>
                  </from>
                  <to>
                    <xdr:col>3</xdr:col>
                    <xdr:colOff>104775</xdr:colOff>
                    <xdr:row>96</xdr:row>
                    <xdr:rowOff>0</xdr:rowOff>
                  </to>
                </anchor>
              </controlPr>
            </control>
          </mc:Choice>
        </mc:AlternateContent>
        <mc:AlternateContent xmlns:mc="http://schemas.openxmlformats.org/markup-compatibility/2006">
          <mc:Choice Requires="x14">
            <control shapeId="13735" r:id="rId57" name="checkbox_C82">
              <controlPr defaultSize="0" autoFill="0" autoLine="0" autoPict="0">
                <anchor moveWithCells="1">
                  <from>
                    <xdr:col>2</xdr:col>
                    <xdr:colOff>104775</xdr:colOff>
                    <xdr:row>97</xdr:row>
                    <xdr:rowOff>0</xdr:rowOff>
                  </from>
                  <to>
                    <xdr:col>3</xdr:col>
                    <xdr:colOff>104775</xdr:colOff>
                    <xdr:row>98</xdr:row>
                    <xdr:rowOff>28575</xdr:rowOff>
                  </to>
                </anchor>
              </controlPr>
            </control>
          </mc:Choice>
        </mc:AlternateContent>
        <mc:AlternateContent xmlns:mc="http://schemas.openxmlformats.org/markup-compatibility/2006">
          <mc:Choice Requires="x14">
            <control shapeId="13736" r:id="rId58" name="checkbox_D20">
              <controlPr defaultSize="0" autoFill="0" autoLine="0" autoPict="0">
                <anchor moveWithCells="1">
                  <from>
                    <xdr:col>3</xdr:col>
                    <xdr:colOff>104775</xdr:colOff>
                    <xdr:row>19</xdr:row>
                    <xdr:rowOff>0</xdr:rowOff>
                  </from>
                  <to>
                    <xdr:col>4</xdr:col>
                    <xdr:colOff>142875</xdr:colOff>
                    <xdr:row>20</xdr:row>
                    <xdr:rowOff>0</xdr:rowOff>
                  </to>
                </anchor>
              </controlPr>
            </control>
          </mc:Choice>
        </mc:AlternateContent>
        <mc:AlternateContent xmlns:mc="http://schemas.openxmlformats.org/markup-compatibility/2006">
          <mc:Choice Requires="x14">
            <control shapeId="13737" r:id="rId59" name="checkbox_D23">
              <controlPr defaultSize="0" autoFill="0" autoLine="0" autoPict="0">
                <anchor moveWithCells="1">
                  <from>
                    <xdr:col>3</xdr:col>
                    <xdr:colOff>104775</xdr:colOff>
                    <xdr:row>22</xdr:row>
                    <xdr:rowOff>0</xdr:rowOff>
                  </from>
                  <to>
                    <xdr:col>4</xdr:col>
                    <xdr:colOff>142875</xdr:colOff>
                    <xdr:row>23</xdr:row>
                    <xdr:rowOff>0</xdr:rowOff>
                  </to>
                </anchor>
              </controlPr>
            </control>
          </mc:Choice>
        </mc:AlternateContent>
        <mc:AlternateContent xmlns:mc="http://schemas.openxmlformats.org/markup-compatibility/2006">
          <mc:Choice Requires="x14">
            <control shapeId="13738" r:id="rId60" name="checkbox_D24">
              <controlPr defaultSize="0" autoFill="0" autoLine="0" autoPict="0">
                <anchor moveWithCells="1">
                  <from>
                    <xdr:col>3</xdr:col>
                    <xdr:colOff>104775</xdr:colOff>
                    <xdr:row>23</xdr:row>
                    <xdr:rowOff>0</xdr:rowOff>
                  </from>
                  <to>
                    <xdr:col>4</xdr:col>
                    <xdr:colOff>142875</xdr:colOff>
                    <xdr:row>24</xdr:row>
                    <xdr:rowOff>0</xdr:rowOff>
                  </to>
                </anchor>
              </controlPr>
            </control>
          </mc:Choice>
        </mc:AlternateContent>
        <mc:AlternateContent xmlns:mc="http://schemas.openxmlformats.org/markup-compatibility/2006">
          <mc:Choice Requires="x14">
            <control shapeId="13739" r:id="rId61" name="checkbox_D26">
              <controlPr defaultSize="0" autoFill="0" autoLine="0" autoPict="0">
                <anchor moveWithCells="1">
                  <from>
                    <xdr:col>3</xdr:col>
                    <xdr:colOff>104775</xdr:colOff>
                    <xdr:row>25</xdr:row>
                    <xdr:rowOff>0</xdr:rowOff>
                  </from>
                  <to>
                    <xdr:col>4</xdr:col>
                    <xdr:colOff>142875</xdr:colOff>
                    <xdr:row>26</xdr:row>
                    <xdr:rowOff>0</xdr:rowOff>
                  </to>
                </anchor>
              </controlPr>
            </control>
          </mc:Choice>
        </mc:AlternateContent>
        <mc:AlternateContent xmlns:mc="http://schemas.openxmlformats.org/markup-compatibility/2006">
          <mc:Choice Requires="x14">
            <control shapeId="13740" r:id="rId62" name="checkbox_D28">
              <controlPr defaultSize="0" autoFill="0" autoLine="0" autoPict="0">
                <anchor moveWithCells="1">
                  <from>
                    <xdr:col>3</xdr:col>
                    <xdr:colOff>104775</xdr:colOff>
                    <xdr:row>27</xdr:row>
                    <xdr:rowOff>0</xdr:rowOff>
                  </from>
                  <to>
                    <xdr:col>4</xdr:col>
                    <xdr:colOff>142875</xdr:colOff>
                    <xdr:row>28</xdr:row>
                    <xdr:rowOff>0</xdr:rowOff>
                  </to>
                </anchor>
              </controlPr>
            </control>
          </mc:Choice>
        </mc:AlternateContent>
        <mc:AlternateContent xmlns:mc="http://schemas.openxmlformats.org/markup-compatibility/2006">
          <mc:Choice Requires="x14">
            <control shapeId="13741" r:id="rId63" name="checkbox_D31">
              <controlPr defaultSize="0" autoFill="0" autoLine="0" autoPict="0">
                <anchor moveWithCells="1">
                  <from>
                    <xdr:col>3</xdr:col>
                    <xdr:colOff>104775</xdr:colOff>
                    <xdr:row>30</xdr:row>
                    <xdr:rowOff>0</xdr:rowOff>
                  </from>
                  <to>
                    <xdr:col>4</xdr:col>
                    <xdr:colOff>142875</xdr:colOff>
                    <xdr:row>31</xdr:row>
                    <xdr:rowOff>0</xdr:rowOff>
                  </to>
                </anchor>
              </controlPr>
            </control>
          </mc:Choice>
        </mc:AlternateContent>
        <mc:AlternateContent xmlns:mc="http://schemas.openxmlformats.org/markup-compatibility/2006">
          <mc:Choice Requires="x14">
            <control shapeId="13742" r:id="rId64" name="checkbox_D34">
              <controlPr defaultSize="0" autoFill="0" autoLine="0" autoPict="0">
                <anchor moveWithCells="1">
                  <from>
                    <xdr:col>3</xdr:col>
                    <xdr:colOff>104775</xdr:colOff>
                    <xdr:row>33</xdr:row>
                    <xdr:rowOff>0</xdr:rowOff>
                  </from>
                  <to>
                    <xdr:col>4</xdr:col>
                    <xdr:colOff>142875</xdr:colOff>
                    <xdr:row>34</xdr:row>
                    <xdr:rowOff>0</xdr:rowOff>
                  </to>
                </anchor>
              </controlPr>
            </control>
          </mc:Choice>
        </mc:AlternateContent>
        <mc:AlternateContent xmlns:mc="http://schemas.openxmlformats.org/markup-compatibility/2006">
          <mc:Choice Requires="x14">
            <control shapeId="13743" r:id="rId65" name="checkbox_D36">
              <controlPr defaultSize="0" autoFill="0" autoLine="0" autoPict="0">
                <anchor moveWithCells="1">
                  <from>
                    <xdr:col>3</xdr:col>
                    <xdr:colOff>104775</xdr:colOff>
                    <xdr:row>35</xdr:row>
                    <xdr:rowOff>0</xdr:rowOff>
                  </from>
                  <to>
                    <xdr:col>4</xdr:col>
                    <xdr:colOff>142875</xdr:colOff>
                    <xdr:row>36</xdr:row>
                    <xdr:rowOff>0</xdr:rowOff>
                  </to>
                </anchor>
              </controlPr>
            </control>
          </mc:Choice>
        </mc:AlternateContent>
        <mc:AlternateContent xmlns:mc="http://schemas.openxmlformats.org/markup-compatibility/2006">
          <mc:Choice Requires="x14">
            <control shapeId="13744" r:id="rId66" name="checkbox_D39">
              <controlPr defaultSize="0" autoFill="0" autoLine="0" autoPict="0">
                <anchor moveWithCells="1">
                  <from>
                    <xdr:col>3</xdr:col>
                    <xdr:colOff>104775</xdr:colOff>
                    <xdr:row>42</xdr:row>
                    <xdr:rowOff>0</xdr:rowOff>
                  </from>
                  <to>
                    <xdr:col>4</xdr:col>
                    <xdr:colOff>142875</xdr:colOff>
                    <xdr:row>43</xdr:row>
                    <xdr:rowOff>0</xdr:rowOff>
                  </to>
                </anchor>
              </controlPr>
            </control>
          </mc:Choice>
        </mc:AlternateContent>
        <mc:AlternateContent xmlns:mc="http://schemas.openxmlformats.org/markup-compatibility/2006">
          <mc:Choice Requires="x14">
            <control shapeId="13745" r:id="rId67" name="checkbox_D40">
              <controlPr defaultSize="0" autoFill="0" autoLine="0" autoPict="0">
                <anchor moveWithCells="1">
                  <from>
                    <xdr:col>3</xdr:col>
                    <xdr:colOff>104775</xdr:colOff>
                    <xdr:row>43</xdr:row>
                    <xdr:rowOff>0</xdr:rowOff>
                  </from>
                  <to>
                    <xdr:col>4</xdr:col>
                    <xdr:colOff>142875</xdr:colOff>
                    <xdr:row>44</xdr:row>
                    <xdr:rowOff>0</xdr:rowOff>
                  </to>
                </anchor>
              </controlPr>
            </control>
          </mc:Choice>
        </mc:AlternateContent>
        <mc:AlternateContent xmlns:mc="http://schemas.openxmlformats.org/markup-compatibility/2006">
          <mc:Choice Requires="x14">
            <control shapeId="13746" r:id="rId68" name="checkbox_D41">
              <controlPr defaultSize="0" autoFill="0" autoLine="0" autoPict="0">
                <anchor moveWithCells="1">
                  <from>
                    <xdr:col>3</xdr:col>
                    <xdr:colOff>104775</xdr:colOff>
                    <xdr:row>44</xdr:row>
                    <xdr:rowOff>0</xdr:rowOff>
                  </from>
                  <to>
                    <xdr:col>4</xdr:col>
                    <xdr:colOff>142875</xdr:colOff>
                    <xdr:row>45</xdr:row>
                    <xdr:rowOff>0</xdr:rowOff>
                  </to>
                </anchor>
              </controlPr>
            </control>
          </mc:Choice>
        </mc:AlternateContent>
        <mc:AlternateContent xmlns:mc="http://schemas.openxmlformats.org/markup-compatibility/2006">
          <mc:Choice Requires="x14">
            <control shapeId="13747" r:id="rId69" name="checkbox_D42">
              <controlPr defaultSize="0" autoFill="0" autoLine="0" autoPict="0">
                <anchor moveWithCells="1">
                  <from>
                    <xdr:col>3</xdr:col>
                    <xdr:colOff>104775</xdr:colOff>
                    <xdr:row>45</xdr:row>
                    <xdr:rowOff>0</xdr:rowOff>
                  </from>
                  <to>
                    <xdr:col>4</xdr:col>
                    <xdr:colOff>142875</xdr:colOff>
                    <xdr:row>46</xdr:row>
                    <xdr:rowOff>0</xdr:rowOff>
                  </to>
                </anchor>
              </controlPr>
            </control>
          </mc:Choice>
        </mc:AlternateContent>
        <mc:AlternateContent xmlns:mc="http://schemas.openxmlformats.org/markup-compatibility/2006">
          <mc:Choice Requires="x14">
            <control shapeId="13748" r:id="rId70" name="checkbox_D45">
              <controlPr defaultSize="0" autoFill="0" autoLine="0" autoPict="0">
                <anchor moveWithCells="1">
                  <from>
                    <xdr:col>3</xdr:col>
                    <xdr:colOff>76200</xdr:colOff>
                    <xdr:row>50</xdr:row>
                    <xdr:rowOff>0</xdr:rowOff>
                  </from>
                  <to>
                    <xdr:col>4</xdr:col>
                    <xdr:colOff>142875</xdr:colOff>
                    <xdr:row>51</xdr:row>
                    <xdr:rowOff>0</xdr:rowOff>
                  </to>
                </anchor>
              </controlPr>
            </control>
          </mc:Choice>
        </mc:AlternateContent>
        <mc:AlternateContent xmlns:mc="http://schemas.openxmlformats.org/markup-compatibility/2006">
          <mc:Choice Requires="x14">
            <control shapeId="13750" r:id="rId71" name="checkbox_D51">
              <controlPr defaultSize="0" autoFill="0" autoLine="0" autoPict="0">
                <anchor moveWithCells="1">
                  <from>
                    <xdr:col>3</xdr:col>
                    <xdr:colOff>104775</xdr:colOff>
                    <xdr:row>59</xdr:row>
                    <xdr:rowOff>0</xdr:rowOff>
                  </from>
                  <to>
                    <xdr:col>4</xdr:col>
                    <xdr:colOff>142875</xdr:colOff>
                    <xdr:row>60</xdr:row>
                    <xdr:rowOff>0</xdr:rowOff>
                  </to>
                </anchor>
              </controlPr>
            </control>
          </mc:Choice>
        </mc:AlternateContent>
        <mc:AlternateContent xmlns:mc="http://schemas.openxmlformats.org/markup-compatibility/2006">
          <mc:Choice Requires="x14">
            <control shapeId="13751" r:id="rId72" name="checkbox_D52">
              <controlPr defaultSize="0" autoFill="0" autoLine="0" autoPict="0">
                <anchor moveWithCells="1">
                  <from>
                    <xdr:col>3</xdr:col>
                    <xdr:colOff>104775</xdr:colOff>
                    <xdr:row>60</xdr:row>
                    <xdr:rowOff>0</xdr:rowOff>
                  </from>
                  <to>
                    <xdr:col>4</xdr:col>
                    <xdr:colOff>142875</xdr:colOff>
                    <xdr:row>61</xdr:row>
                    <xdr:rowOff>0</xdr:rowOff>
                  </to>
                </anchor>
              </controlPr>
            </control>
          </mc:Choice>
        </mc:AlternateContent>
        <mc:AlternateContent xmlns:mc="http://schemas.openxmlformats.org/markup-compatibility/2006">
          <mc:Choice Requires="x14">
            <control shapeId="13752" r:id="rId73" name="checkbox_D53">
              <controlPr defaultSize="0" autoFill="0" autoLine="0" autoPict="0">
                <anchor moveWithCells="1">
                  <from>
                    <xdr:col>3</xdr:col>
                    <xdr:colOff>104775</xdr:colOff>
                    <xdr:row>61</xdr:row>
                    <xdr:rowOff>0</xdr:rowOff>
                  </from>
                  <to>
                    <xdr:col>4</xdr:col>
                    <xdr:colOff>142875</xdr:colOff>
                    <xdr:row>62</xdr:row>
                    <xdr:rowOff>0</xdr:rowOff>
                  </to>
                </anchor>
              </controlPr>
            </control>
          </mc:Choice>
        </mc:AlternateContent>
        <mc:AlternateContent xmlns:mc="http://schemas.openxmlformats.org/markup-compatibility/2006">
          <mc:Choice Requires="x14">
            <control shapeId="13753" r:id="rId74" name="checkbox_D54">
              <controlPr defaultSize="0" autoFill="0" autoLine="0" autoPict="0">
                <anchor moveWithCells="1">
                  <from>
                    <xdr:col>3</xdr:col>
                    <xdr:colOff>104775</xdr:colOff>
                    <xdr:row>62</xdr:row>
                    <xdr:rowOff>0</xdr:rowOff>
                  </from>
                  <to>
                    <xdr:col>4</xdr:col>
                    <xdr:colOff>142875</xdr:colOff>
                    <xdr:row>63</xdr:row>
                    <xdr:rowOff>0</xdr:rowOff>
                  </to>
                </anchor>
              </controlPr>
            </control>
          </mc:Choice>
        </mc:AlternateContent>
        <mc:AlternateContent xmlns:mc="http://schemas.openxmlformats.org/markup-compatibility/2006">
          <mc:Choice Requires="x14">
            <control shapeId="13754" r:id="rId75" name="checkbox_D55">
              <controlPr defaultSize="0" autoFill="0" autoLine="0" autoPict="0">
                <anchor moveWithCells="1">
                  <from>
                    <xdr:col>3</xdr:col>
                    <xdr:colOff>104775</xdr:colOff>
                    <xdr:row>63</xdr:row>
                    <xdr:rowOff>0</xdr:rowOff>
                  </from>
                  <to>
                    <xdr:col>4</xdr:col>
                    <xdr:colOff>142875</xdr:colOff>
                    <xdr:row>64</xdr:row>
                    <xdr:rowOff>0</xdr:rowOff>
                  </to>
                </anchor>
              </controlPr>
            </control>
          </mc:Choice>
        </mc:AlternateContent>
        <mc:AlternateContent xmlns:mc="http://schemas.openxmlformats.org/markup-compatibility/2006">
          <mc:Choice Requires="x14">
            <control shapeId="13755" r:id="rId76" name="checkbox_D56">
              <controlPr defaultSize="0" autoFill="0" autoLine="0" autoPict="0">
                <anchor moveWithCells="1">
                  <from>
                    <xdr:col>3</xdr:col>
                    <xdr:colOff>104775</xdr:colOff>
                    <xdr:row>64</xdr:row>
                    <xdr:rowOff>0</xdr:rowOff>
                  </from>
                  <to>
                    <xdr:col>4</xdr:col>
                    <xdr:colOff>142875</xdr:colOff>
                    <xdr:row>65</xdr:row>
                    <xdr:rowOff>0</xdr:rowOff>
                  </to>
                </anchor>
              </controlPr>
            </control>
          </mc:Choice>
        </mc:AlternateContent>
        <mc:AlternateContent xmlns:mc="http://schemas.openxmlformats.org/markup-compatibility/2006">
          <mc:Choice Requires="x14">
            <control shapeId="13756" r:id="rId77" name="checkbox_D57">
              <controlPr defaultSize="0" autoFill="0" autoLine="0" autoPict="0">
                <anchor moveWithCells="1">
                  <from>
                    <xdr:col>3</xdr:col>
                    <xdr:colOff>104775</xdr:colOff>
                    <xdr:row>65</xdr:row>
                    <xdr:rowOff>0</xdr:rowOff>
                  </from>
                  <to>
                    <xdr:col>4</xdr:col>
                    <xdr:colOff>142875</xdr:colOff>
                    <xdr:row>66</xdr:row>
                    <xdr:rowOff>0</xdr:rowOff>
                  </to>
                </anchor>
              </controlPr>
            </control>
          </mc:Choice>
        </mc:AlternateContent>
        <mc:AlternateContent xmlns:mc="http://schemas.openxmlformats.org/markup-compatibility/2006">
          <mc:Choice Requires="x14">
            <control shapeId="13757" r:id="rId78" name="checkbox_D58">
              <controlPr defaultSize="0" autoFill="0" autoLine="0" autoPict="0">
                <anchor moveWithCells="1">
                  <from>
                    <xdr:col>3</xdr:col>
                    <xdr:colOff>104775</xdr:colOff>
                    <xdr:row>66</xdr:row>
                    <xdr:rowOff>0</xdr:rowOff>
                  </from>
                  <to>
                    <xdr:col>4</xdr:col>
                    <xdr:colOff>142875</xdr:colOff>
                    <xdr:row>67</xdr:row>
                    <xdr:rowOff>0</xdr:rowOff>
                  </to>
                </anchor>
              </controlPr>
            </control>
          </mc:Choice>
        </mc:AlternateContent>
        <mc:AlternateContent xmlns:mc="http://schemas.openxmlformats.org/markup-compatibility/2006">
          <mc:Choice Requires="x14">
            <control shapeId="13758" r:id="rId79" name="checkbox_D59">
              <controlPr defaultSize="0" autoFill="0" autoLine="0" autoPict="0">
                <anchor moveWithCells="1">
                  <from>
                    <xdr:col>3</xdr:col>
                    <xdr:colOff>104775</xdr:colOff>
                    <xdr:row>67</xdr:row>
                    <xdr:rowOff>0</xdr:rowOff>
                  </from>
                  <to>
                    <xdr:col>4</xdr:col>
                    <xdr:colOff>142875</xdr:colOff>
                    <xdr:row>68</xdr:row>
                    <xdr:rowOff>0</xdr:rowOff>
                  </to>
                </anchor>
              </controlPr>
            </control>
          </mc:Choice>
        </mc:AlternateContent>
        <mc:AlternateContent xmlns:mc="http://schemas.openxmlformats.org/markup-compatibility/2006">
          <mc:Choice Requires="x14">
            <control shapeId="13759" r:id="rId80" name="checkbox_D60">
              <controlPr defaultSize="0" autoFill="0" autoLine="0" autoPict="0">
                <anchor moveWithCells="1">
                  <from>
                    <xdr:col>3</xdr:col>
                    <xdr:colOff>104775</xdr:colOff>
                    <xdr:row>68</xdr:row>
                    <xdr:rowOff>0</xdr:rowOff>
                  </from>
                  <to>
                    <xdr:col>4</xdr:col>
                    <xdr:colOff>142875</xdr:colOff>
                    <xdr:row>69</xdr:row>
                    <xdr:rowOff>28575</xdr:rowOff>
                  </to>
                </anchor>
              </controlPr>
            </control>
          </mc:Choice>
        </mc:AlternateContent>
        <mc:AlternateContent xmlns:mc="http://schemas.openxmlformats.org/markup-compatibility/2006">
          <mc:Choice Requires="x14">
            <control shapeId="13760" r:id="rId81" name="checkbox_D61">
              <controlPr defaultSize="0" autoFill="0" autoLine="0" autoPict="0">
                <anchor moveWithCells="1">
                  <from>
                    <xdr:col>3</xdr:col>
                    <xdr:colOff>104775</xdr:colOff>
                    <xdr:row>69</xdr:row>
                    <xdr:rowOff>0</xdr:rowOff>
                  </from>
                  <to>
                    <xdr:col>4</xdr:col>
                    <xdr:colOff>142875</xdr:colOff>
                    <xdr:row>70</xdr:row>
                    <xdr:rowOff>0</xdr:rowOff>
                  </to>
                </anchor>
              </controlPr>
            </control>
          </mc:Choice>
        </mc:AlternateContent>
        <mc:AlternateContent xmlns:mc="http://schemas.openxmlformats.org/markup-compatibility/2006">
          <mc:Choice Requires="x14">
            <control shapeId="13761" r:id="rId82" name="checkbox_D62">
              <controlPr defaultSize="0" autoFill="0" autoLine="0" autoPict="0">
                <anchor moveWithCells="1">
                  <from>
                    <xdr:col>3</xdr:col>
                    <xdr:colOff>104775</xdr:colOff>
                    <xdr:row>70</xdr:row>
                    <xdr:rowOff>152400</xdr:rowOff>
                  </from>
                  <to>
                    <xdr:col>4</xdr:col>
                    <xdr:colOff>142875</xdr:colOff>
                    <xdr:row>71</xdr:row>
                    <xdr:rowOff>0</xdr:rowOff>
                  </to>
                </anchor>
              </controlPr>
            </control>
          </mc:Choice>
        </mc:AlternateContent>
        <mc:AlternateContent xmlns:mc="http://schemas.openxmlformats.org/markup-compatibility/2006">
          <mc:Choice Requires="x14">
            <control shapeId="13762" r:id="rId83" name="checkbox_D63">
              <controlPr defaultSize="0" autoFill="0" autoLine="0" autoPict="0">
                <anchor moveWithCells="1">
                  <from>
                    <xdr:col>3</xdr:col>
                    <xdr:colOff>104775</xdr:colOff>
                    <xdr:row>71</xdr:row>
                    <xdr:rowOff>0</xdr:rowOff>
                  </from>
                  <to>
                    <xdr:col>4</xdr:col>
                    <xdr:colOff>142875</xdr:colOff>
                    <xdr:row>72</xdr:row>
                    <xdr:rowOff>190500</xdr:rowOff>
                  </to>
                </anchor>
              </controlPr>
            </control>
          </mc:Choice>
        </mc:AlternateContent>
        <mc:AlternateContent xmlns:mc="http://schemas.openxmlformats.org/markup-compatibility/2006">
          <mc:Choice Requires="x14">
            <control shapeId="13763" r:id="rId84" name="checkbox_D64">
              <controlPr defaultSize="0" autoFill="0" autoLine="0" autoPict="0">
                <anchor moveWithCells="1">
                  <from>
                    <xdr:col>3</xdr:col>
                    <xdr:colOff>104775</xdr:colOff>
                    <xdr:row>72</xdr:row>
                    <xdr:rowOff>0</xdr:rowOff>
                  </from>
                  <to>
                    <xdr:col>4</xdr:col>
                    <xdr:colOff>142875</xdr:colOff>
                    <xdr:row>73</xdr:row>
                    <xdr:rowOff>0</xdr:rowOff>
                  </to>
                </anchor>
              </controlPr>
            </control>
          </mc:Choice>
        </mc:AlternateContent>
        <mc:AlternateContent xmlns:mc="http://schemas.openxmlformats.org/markup-compatibility/2006">
          <mc:Choice Requires="x14">
            <control shapeId="13764" r:id="rId85" name="checkbox_D65">
              <controlPr defaultSize="0" autoFill="0" autoLine="0" autoPict="0">
                <anchor moveWithCells="1">
                  <from>
                    <xdr:col>3</xdr:col>
                    <xdr:colOff>104775</xdr:colOff>
                    <xdr:row>73</xdr:row>
                    <xdr:rowOff>0</xdr:rowOff>
                  </from>
                  <to>
                    <xdr:col>4</xdr:col>
                    <xdr:colOff>142875</xdr:colOff>
                    <xdr:row>74</xdr:row>
                    <xdr:rowOff>0</xdr:rowOff>
                  </to>
                </anchor>
              </controlPr>
            </control>
          </mc:Choice>
        </mc:AlternateContent>
        <mc:AlternateContent xmlns:mc="http://schemas.openxmlformats.org/markup-compatibility/2006">
          <mc:Choice Requires="x14">
            <control shapeId="13765" r:id="rId86" name="checkbox_D66">
              <controlPr defaultSize="0" autoFill="0" autoLine="0" autoPict="0">
                <anchor moveWithCells="1">
                  <from>
                    <xdr:col>3</xdr:col>
                    <xdr:colOff>104775</xdr:colOff>
                    <xdr:row>74</xdr:row>
                    <xdr:rowOff>28575</xdr:rowOff>
                  </from>
                  <to>
                    <xdr:col>4</xdr:col>
                    <xdr:colOff>142875</xdr:colOff>
                    <xdr:row>75</xdr:row>
                    <xdr:rowOff>28575</xdr:rowOff>
                  </to>
                </anchor>
              </controlPr>
            </control>
          </mc:Choice>
        </mc:AlternateContent>
        <mc:AlternateContent xmlns:mc="http://schemas.openxmlformats.org/markup-compatibility/2006">
          <mc:Choice Requires="x14">
            <control shapeId="13766" r:id="rId87" name="checkbox_D69">
              <controlPr defaultSize="0" autoFill="0" autoLine="0" autoPict="0">
                <anchor moveWithCells="1">
                  <from>
                    <xdr:col>3</xdr:col>
                    <xdr:colOff>76200</xdr:colOff>
                    <xdr:row>80</xdr:row>
                    <xdr:rowOff>114300</xdr:rowOff>
                  </from>
                  <to>
                    <xdr:col>4</xdr:col>
                    <xdr:colOff>142875</xdr:colOff>
                    <xdr:row>82</xdr:row>
                    <xdr:rowOff>114300</xdr:rowOff>
                  </to>
                </anchor>
              </controlPr>
            </control>
          </mc:Choice>
        </mc:AlternateContent>
        <mc:AlternateContent xmlns:mc="http://schemas.openxmlformats.org/markup-compatibility/2006">
          <mc:Choice Requires="x14">
            <control shapeId="13767" r:id="rId88" name="checkbox_D72">
              <controlPr defaultSize="0" autoFill="0" autoLine="0" autoPict="0">
                <anchor moveWithCells="1">
                  <from>
                    <xdr:col>3</xdr:col>
                    <xdr:colOff>76200</xdr:colOff>
                    <xdr:row>87</xdr:row>
                    <xdr:rowOff>0</xdr:rowOff>
                  </from>
                  <to>
                    <xdr:col>4</xdr:col>
                    <xdr:colOff>142875</xdr:colOff>
                    <xdr:row>88</xdr:row>
                    <xdr:rowOff>0</xdr:rowOff>
                  </to>
                </anchor>
              </controlPr>
            </control>
          </mc:Choice>
        </mc:AlternateContent>
        <mc:AlternateContent xmlns:mc="http://schemas.openxmlformats.org/markup-compatibility/2006">
          <mc:Choice Requires="x14">
            <control shapeId="13768" r:id="rId89" name="checkbox_D74">
              <controlPr defaultSize="0" autoFill="0" autoLine="0" autoPict="0">
                <anchor moveWithCells="1">
                  <from>
                    <xdr:col>3</xdr:col>
                    <xdr:colOff>76200</xdr:colOff>
                    <xdr:row>89</xdr:row>
                    <xdr:rowOff>0</xdr:rowOff>
                  </from>
                  <to>
                    <xdr:col>4</xdr:col>
                    <xdr:colOff>142875</xdr:colOff>
                    <xdr:row>90</xdr:row>
                    <xdr:rowOff>0</xdr:rowOff>
                  </to>
                </anchor>
              </controlPr>
            </control>
          </mc:Choice>
        </mc:AlternateContent>
        <mc:AlternateContent xmlns:mc="http://schemas.openxmlformats.org/markup-compatibility/2006">
          <mc:Choice Requires="x14">
            <control shapeId="13769" r:id="rId90" name="checkbox_D75">
              <controlPr defaultSize="0" autoFill="0" autoLine="0" autoPict="0">
                <anchor moveWithCells="1">
                  <from>
                    <xdr:col>3</xdr:col>
                    <xdr:colOff>76200</xdr:colOff>
                    <xdr:row>90</xdr:row>
                    <xdr:rowOff>0</xdr:rowOff>
                  </from>
                  <to>
                    <xdr:col>4</xdr:col>
                    <xdr:colOff>142875</xdr:colOff>
                    <xdr:row>90</xdr:row>
                    <xdr:rowOff>571500</xdr:rowOff>
                  </to>
                </anchor>
              </controlPr>
            </control>
          </mc:Choice>
        </mc:AlternateContent>
        <mc:AlternateContent xmlns:mc="http://schemas.openxmlformats.org/markup-compatibility/2006">
          <mc:Choice Requires="x14">
            <control shapeId="13770" r:id="rId91" name="checkbox_D77">
              <controlPr defaultSize="0" autoFill="0" autoLine="0" autoPict="0">
                <anchor moveWithCells="1">
                  <from>
                    <xdr:col>3</xdr:col>
                    <xdr:colOff>76200</xdr:colOff>
                    <xdr:row>92</xdr:row>
                    <xdr:rowOff>0</xdr:rowOff>
                  </from>
                  <to>
                    <xdr:col>4</xdr:col>
                    <xdr:colOff>142875</xdr:colOff>
                    <xdr:row>93</xdr:row>
                    <xdr:rowOff>0</xdr:rowOff>
                  </to>
                </anchor>
              </controlPr>
            </control>
          </mc:Choice>
        </mc:AlternateContent>
        <mc:AlternateContent xmlns:mc="http://schemas.openxmlformats.org/markup-compatibility/2006">
          <mc:Choice Requires="x14">
            <control shapeId="13771" r:id="rId92" name="checkbox_D78">
              <controlPr defaultSize="0" autoFill="0" autoLine="0" autoPict="0">
                <anchor moveWithCells="1">
                  <from>
                    <xdr:col>3</xdr:col>
                    <xdr:colOff>76200</xdr:colOff>
                    <xdr:row>93</xdr:row>
                    <xdr:rowOff>0</xdr:rowOff>
                  </from>
                  <to>
                    <xdr:col>4</xdr:col>
                    <xdr:colOff>142875</xdr:colOff>
                    <xdr:row>94</xdr:row>
                    <xdr:rowOff>0</xdr:rowOff>
                  </to>
                </anchor>
              </controlPr>
            </control>
          </mc:Choice>
        </mc:AlternateContent>
        <mc:AlternateContent xmlns:mc="http://schemas.openxmlformats.org/markup-compatibility/2006">
          <mc:Choice Requires="x14">
            <control shapeId="13772" r:id="rId93" name="checkbox_D79">
              <controlPr defaultSize="0" autoFill="0" autoLine="0" autoPict="0">
                <anchor moveWithCells="1">
                  <from>
                    <xdr:col>3</xdr:col>
                    <xdr:colOff>76200</xdr:colOff>
                    <xdr:row>94</xdr:row>
                    <xdr:rowOff>0</xdr:rowOff>
                  </from>
                  <to>
                    <xdr:col>4</xdr:col>
                    <xdr:colOff>142875</xdr:colOff>
                    <xdr:row>94</xdr:row>
                    <xdr:rowOff>571500</xdr:rowOff>
                  </to>
                </anchor>
              </controlPr>
            </control>
          </mc:Choice>
        </mc:AlternateContent>
        <mc:AlternateContent xmlns:mc="http://schemas.openxmlformats.org/markup-compatibility/2006">
          <mc:Choice Requires="x14">
            <control shapeId="13773" r:id="rId94" name="checkbox_D80">
              <controlPr defaultSize="0" autoFill="0" autoLine="0" autoPict="0">
                <anchor moveWithCells="1">
                  <from>
                    <xdr:col>3</xdr:col>
                    <xdr:colOff>76200</xdr:colOff>
                    <xdr:row>95</xdr:row>
                    <xdr:rowOff>0</xdr:rowOff>
                  </from>
                  <to>
                    <xdr:col>4</xdr:col>
                    <xdr:colOff>142875</xdr:colOff>
                    <xdr:row>96</xdr:row>
                    <xdr:rowOff>0</xdr:rowOff>
                  </to>
                </anchor>
              </controlPr>
            </control>
          </mc:Choice>
        </mc:AlternateContent>
        <mc:AlternateContent xmlns:mc="http://schemas.openxmlformats.org/markup-compatibility/2006">
          <mc:Choice Requires="x14">
            <control shapeId="13774" r:id="rId95" name="checkbox_D82">
              <controlPr defaultSize="0" autoFill="0" autoLine="0" autoPict="0">
                <anchor moveWithCells="1">
                  <from>
                    <xdr:col>3</xdr:col>
                    <xdr:colOff>76200</xdr:colOff>
                    <xdr:row>97</xdr:row>
                    <xdr:rowOff>0</xdr:rowOff>
                  </from>
                  <to>
                    <xdr:col>4</xdr:col>
                    <xdr:colOff>142875</xdr:colOff>
                    <xdr:row>98</xdr:row>
                    <xdr:rowOff>28575</xdr:rowOff>
                  </to>
                </anchor>
              </controlPr>
            </control>
          </mc:Choice>
        </mc:AlternateContent>
        <mc:AlternateContent xmlns:mc="http://schemas.openxmlformats.org/markup-compatibility/2006">
          <mc:Choice Requires="x14">
            <control shapeId="13775" r:id="rId96" name="checkbox_E20">
              <controlPr defaultSize="0" autoFill="0" autoLine="0" autoPict="0">
                <anchor moveWithCells="1">
                  <from>
                    <xdr:col>4</xdr:col>
                    <xdr:colOff>76200</xdr:colOff>
                    <xdr:row>19</xdr:row>
                    <xdr:rowOff>0</xdr:rowOff>
                  </from>
                  <to>
                    <xdr:col>5</xdr:col>
                    <xdr:colOff>114300</xdr:colOff>
                    <xdr:row>20</xdr:row>
                    <xdr:rowOff>0</xdr:rowOff>
                  </to>
                </anchor>
              </controlPr>
            </control>
          </mc:Choice>
        </mc:AlternateContent>
        <mc:AlternateContent xmlns:mc="http://schemas.openxmlformats.org/markup-compatibility/2006">
          <mc:Choice Requires="x14">
            <control shapeId="13776" r:id="rId97" name="checkbox_E23">
              <controlPr defaultSize="0" autoFill="0" autoLine="0" autoPict="0">
                <anchor moveWithCells="1">
                  <from>
                    <xdr:col>4</xdr:col>
                    <xdr:colOff>76200</xdr:colOff>
                    <xdr:row>22</xdr:row>
                    <xdr:rowOff>0</xdr:rowOff>
                  </from>
                  <to>
                    <xdr:col>5</xdr:col>
                    <xdr:colOff>114300</xdr:colOff>
                    <xdr:row>23</xdr:row>
                    <xdr:rowOff>0</xdr:rowOff>
                  </to>
                </anchor>
              </controlPr>
            </control>
          </mc:Choice>
        </mc:AlternateContent>
        <mc:AlternateContent xmlns:mc="http://schemas.openxmlformats.org/markup-compatibility/2006">
          <mc:Choice Requires="x14">
            <control shapeId="13777" r:id="rId98" name="checkbox_E24">
              <controlPr defaultSize="0" autoFill="0" autoLine="0" autoPict="0">
                <anchor moveWithCells="1">
                  <from>
                    <xdr:col>4</xdr:col>
                    <xdr:colOff>76200</xdr:colOff>
                    <xdr:row>23</xdr:row>
                    <xdr:rowOff>0</xdr:rowOff>
                  </from>
                  <to>
                    <xdr:col>5</xdr:col>
                    <xdr:colOff>114300</xdr:colOff>
                    <xdr:row>24</xdr:row>
                    <xdr:rowOff>0</xdr:rowOff>
                  </to>
                </anchor>
              </controlPr>
            </control>
          </mc:Choice>
        </mc:AlternateContent>
        <mc:AlternateContent xmlns:mc="http://schemas.openxmlformats.org/markup-compatibility/2006">
          <mc:Choice Requires="x14">
            <control shapeId="13778" r:id="rId99" name="checkbox_E26">
              <controlPr defaultSize="0" autoFill="0" autoLine="0" autoPict="0">
                <anchor moveWithCells="1">
                  <from>
                    <xdr:col>4</xdr:col>
                    <xdr:colOff>76200</xdr:colOff>
                    <xdr:row>25</xdr:row>
                    <xdr:rowOff>0</xdr:rowOff>
                  </from>
                  <to>
                    <xdr:col>5</xdr:col>
                    <xdr:colOff>114300</xdr:colOff>
                    <xdr:row>26</xdr:row>
                    <xdr:rowOff>0</xdr:rowOff>
                  </to>
                </anchor>
              </controlPr>
            </control>
          </mc:Choice>
        </mc:AlternateContent>
        <mc:AlternateContent xmlns:mc="http://schemas.openxmlformats.org/markup-compatibility/2006">
          <mc:Choice Requires="x14">
            <control shapeId="13779" r:id="rId100" name="checkbox_E28">
              <controlPr defaultSize="0" autoFill="0" autoLine="0" autoPict="0">
                <anchor moveWithCells="1">
                  <from>
                    <xdr:col>4</xdr:col>
                    <xdr:colOff>76200</xdr:colOff>
                    <xdr:row>27</xdr:row>
                    <xdr:rowOff>0</xdr:rowOff>
                  </from>
                  <to>
                    <xdr:col>5</xdr:col>
                    <xdr:colOff>114300</xdr:colOff>
                    <xdr:row>28</xdr:row>
                    <xdr:rowOff>0</xdr:rowOff>
                  </to>
                </anchor>
              </controlPr>
            </control>
          </mc:Choice>
        </mc:AlternateContent>
        <mc:AlternateContent xmlns:mc="http://schemas.openxmlformats.org/markup-compatibility/2006">
          <mc:Choice Requires="x14">
            <control shapeId="13780" r:id="rId101" name="checkbox_E31">
              <controlPr defaultSize="0" autoFill="0" autoLine="0" autoPict="0">
                <anchor moveWithCells="1">
                  <from>
                    <xdr:col>4</xdr:col>
                    <xdr:colOff>76200</xdr:colOff>
                    <xdr:row>30</xdr:row>
                    <xdr:rowOff>0</xdr:rowOff>
                  </from>
                  <to>
                    <xdr:col>5</xdr:col>
                    <xdr:colOff>114300</xdr:colOff>
                    <xdr:row>31</xdr:row>
                    <xdr:rowOff>0</xdr:rowOff>
                  </to>
                </anchor>
              </controlPr>
            </control>
          </mc:Choice>
        </mc:AlternateContent>
        <mc:AlternateContent xmlns:mc="http://schemas.openxmlformats.org/markup-compatibility/2006">
          <mc:Choice Requires="x14">
            <control shapeId="13781" r:id="rId102" name="checkbox_E34">
              <controlPr defaultSize="0" autoFill="0" autoLine="0" autoPict="0">
                <anchor moveWithCells="1">
                  <from>
                    <xdr:col>4</xdr:col>
                    <xdr:colOff>76200</xdr:colOff>
                    <xdr:row>33</xdr:row>
                    <xdr:rowOff>0</xdr:rowOff>
                  </from>
                  <to>
                    <xdr:col>5</xdr:col>
                    <xdr:colOff>114300</xdr:colOff>
                    <xdr:row>34</xdr:row>
                    <xdr:rowOff>0</xdr:rowOff>
                  </to>
                </anchor>
              </controlPr>
            </control>
          </mc:Choice>
        </mc:AlternateContent>
        <mc:AlternateContent xmlns:mc="http://schemas.openxmlformats.org/markup-compatibility/2006">
          <mc:Choice Requires="x14">
            <control shapeId="13782" r:id="rId103" name="checkbox_E36">
              <controlPr defaultSize="0" autoFill="0" autoLine="0" autoPict="0">
                <anchor moveWithCells="1">
                  <from>
                    <xdr:col>4</xdr:col>
                    <xdr:colOff>76200</xdr:colOff>
                    <xdr:row>35</xdr:row>
                    <xdr:rowOff>0</xdr:rowOff>
                  </from>
                  <to>
                    <xdr:col>5</xdr:col>
                    <xdr:colOff>114300</xdr:colOff>
                    <xdr:row>36</xdr:row>
                    <xdr:rowOff>0</xdr:rowOff>
                  </to>
                </anchor>
              </controlPr>
            </control>
          </mc:Choice>
        </mc:AlternateContent>
        <mc:AlternateContent xmlns:mc="http://schemas.openxmlformats.org/markup-compatibility/2006">
          <mc:Choice Requires="x14">
            <control shapeId="13783" r:id="rId104" name="checkbox_E39">
              <controlPr defaultSize="0" autoFill="0" autoLine="0" autoPict="0">
                <anchor moveWithCells="1">
                  <from>
                    <xdr:col>4</xdr:col>
                    <xdr:colOff>76200</xdr:colOff>
                    <xdr:row>42</xdr:row>
                    <xdr:rowOff>0</xdr:rowOff>
                  </from>
                  <to>
                    <xdr:col>5</xdr:col>
                    <xdr:colOff>114300</xdr:colOff>
                    <xdr:row>43</xdr:row>
                    <xdr:rowOff>0</xdr:rowOff>
                  </to>
                </anchor>
              </controlPr>
            </control>
          </mc:Choice>
        </mc:AlternateContent>
        <mc:AlternateContent xmlns:mc="http://schemas.openxmlformats.org/markup-compatibility/2006">
          <mc:Choice Requires="x14">
            <control shapeId="13784" r:id="rId105" name="checkbox_E40">
              <controlPr defaultSize="0" autoFill="0" autoLine="0" autoPict="0">
                <anchor moveWithCells="1">
                  <from>
                    <xdr:col>4</xdr:col>
                    <xdr:colOff>76200</xdr:colOff>
                    <xdr:row>43</xdr:row>
                    <xdr:rowOff>0</xdr:rowOff>
                  </from>
                  <to>
                    <xdr:col>5</xdr:col>
                    <xdr:colOff>114300</xdr:colOff>
                    <xdr:row>44</xdr:row>
                    <xdr:rowOff>0</xdr:rowOff>
                  </to>
                </anchor>
              </controlPr>
            </control>
          </mc:Choice>
        </mc:AlternateContent>
        <mc:AlternateContent xmlns:mc="http://schemas.openxmlformats.org/markup-compatibility/2006">
          <mc:Choice Requires="x14">
            <control shapeId="13785" r:id="rId106" name="checkbox_E41">
              <controlPr defaultSize="0" autoFill="0" autoLine="0" autoPict="0">
                <anchor moveWithCells="1">
                  <from>
                    <xdr:col>4</xdr:col>
                    <xdr:colOff>76200</xdr:colOff>
                    <xdr:row>44</xdr:row>
                    <xdr:rowOff>0</xdr:rowOff>
                  </from>
                  <to>
                    <xdr:col>5</xdr:col>
                    <xdr:colOff>114300</xdr:colOff>
                    <xdr:row>45</xdr:row>
                    <xdr:rowOff>0</xdr:rowOff>
                  </to>
                </anchor>
              </controlPr>
            </control>
          </mc:Choice>
        </mc:AlternateContent>
        <mc:AlternateContent xmlns:mc="http://schemas.openxmlformats.org/markup-compatibility/2006">
          <mc:Choice Requires="x14">
            <control shapeId="13786" r:id="rId107" name="checkbox_E42">
              <controlPr defaultSize="0" autoFill="0" autoLine="0" autoPict="0">
                <anchor moveWithCells="1">
                  <from>
                    <xdr:col>4</xdr:col>
                    <xdr:colOff>76200</xdr:colOff>
                    <xdr:row>45</xdr:row>
                    <xdr:rowOff>0</xdr:rowOff>
                  </from>
                  <to>
                    <xdr:col>5</xdr:col>
                    <xdr:colOff>114300</xdr:colOff>
                    <xdr:row>46</xdr:row>
                    <xdr:rowOff>0</xdr:rowOff>
                  </to>
                </anchor>
              </controlPr>
            </control>
          </mc:Choice>
        </mc:AlternateContent>
        <mc:AlternateContent xmlns:mc="http://schemas.openxmlformats.org/markup-compatibility/2006">
          <mc:Choice Requires="x14">
            <control shapeId="13787" r:id="rId108" name="checkbox_E45">
              <controlPr defaultSize="0" autoFill="0" autoLine="0" autoPict="0">
                <anchor moveWithCells="1">
                  <from>
                    <xdr:col>4</xdr:col>
                    <xdr:colOff>66675</xdr:colOff>
                    <xdr:row>50</xdr:row>
                    <xdr:rowOff>0</xdr:rowOff>
                  </from>
                  <to>
                    <xdr:col>5</xdr:col>
                    <xdr:colOff>114300</xdr:colOff>
                    <xdr:row>51</xdr:row>
                    <xdr:rowOff>0</xdr:rowOff>
                  </to>
                </anchor>
              </controlPr>
            </control>
          </mc:Choice>
        </mc:AlternateContent>
        <mc:AlternateContent xmlns:mc="http://schemas.openxmlformats.org/markup-compatibility/2006">
          <mc:Choice Requires="x14">
            <control shapeId="13789" r:id="rId109" name="checkbox_E51">
              <controlPr defaultSize="0" autoFill="0" autoLine="0" autoPict="0">
                <anchor moveWithCells="1">
                  <from>
                    <xdr:col>4</xdr:col>
                    <xdr:colOff>76200</xdr:colOff>
                    <xdr:row>59</xdr:row>
                    <xdr:rowOff>0</xdr:rowOff>
                  </from>
                  <to>
                    <xdr:col>5</xdr:col>
                    <xdr:colOff>114300</xdr:colOff>
                    <xdr:row>60</xdr:row>
                    <xdr:rowOff>0</xdr:rowOff>
                  </to>
                </anchor>
              </controlPr>
            </control>
          </mc:Choice>
        </mc:AlternateContent>
        <mc:AlternateContent xmlns:mc="http://schemas.openxmlformats.org/markup-compatibility/2006">
          <mc:Choice Requires="x14">
            <control shapeId="13790" r:id="rId110" name="checkbox_E52">
              <controlPr defaultSize="0" autoFill="0" autoLine="0" autoPict="0">
                <anchor moveWithCells="1">
                  <from>
                    <xdr:col>4</xdr:col>
                    <xdr:colOff>76200</xdr:colOff>
                    <xdr:row>60</xdr:row>
                    <xdr:rowOff>0</xdr:rowOff>
                  </from>
                  <to>
                    <xdr:col>5</xdr:col>
                    <xdr:colOff>114300</xdr:colOff>
                    <xdr:row>61</xdr:row>
                    <xdr:rowOff>0</xdr:rowOff>
                  </to>
                </anchor>
              </controlPr>
            </control>
          </mc:Choice>
        </mc:AlternateContent>
        <mc:AlternateContent xmlns:mc="http://schemas.openxmlformats.org/markup-compatibility/2006">
          <mc:Choice Requires="x14">
            <control shapeId="13791" r:id="rId111" name="checkbox_E53">
              <controlPr defaultSize="0" autoFill="0" autoLine="0" autoPict="0">
                <anchor moveWithCells="1">
                  <from>
                    <xdr:col>4</xdr:col>
                    <xdr:colOff>76200</xdr:colOff>
                    <xdr:row>61</xdr:row>
                    <xdr:rowOff>0</xdr:rowOff>
                  </from>
                  <to>
                    <xdr:col>5</xdr:col>
                    <xdr:colOff>114300</xdr:colOff>
                    <xdr:row>62</xdr:row>
                    <xdr:rowOff>0</xdr:rowOff>
                  </to>
                </anchor>
              </controlPr>
            </control>
          </mc:Choice>
        </mc:AlternateContent>
        <mc:AlternateContent xmlns:mc="http://schemas.openxmlformats.org/markup-compatibility/2006">
          <mc:Choice Requires="x14">
            <control shapeId="13792" r:id="rId112" name="checkbox_E54">
              <controlPr defaultSize="0" autoFill="0" autoLine="0" autoPict="0">
                <anchor moveWithCells="1">
                  <from>
                    <xdr:col>4</xdr:col>
                    <xdr:colOff>76200</xdr:colOff>
                    <xdr:row>62</xdr:row>
                    <xdr:rowOff>0</xdr:rowOff>
                  </from>
                  <to>
                    <xdr:col>5</xdr:col>
                    <xdr:colOff>114300</xdr:colOff>
                    <xdr:row>63</xdr:row>
                    <xdr:rowOff>0</xdr:rowOff>
                  </to>
                </anchor>
              </controlPr>
            </control>
          </mc:Choice>
        </mc:AlternateContent>
        <mc:AlternateContent xmlns:mc="http://schemas.openxmlformats.org/markup-compatibility/2006">
          <mc:Choice Requires="x14">
            <control shapeId="13793" r:id="rId113" name="checkbox_E55">
              <controlPr defaultSize="0" autoFill="0" autoLine="0" autoPict="0">
                <anchor moveWithCells="1">
                  <from>
                    <xdr:col>4</xdr:col>
                    <xdr:colOff>76200</xdr:colOff>
                    <xdr:row>63</xdr:row>
                    <xdr:rowOff>0</xdr:rowOff>
                  </from>
                  <to>
                    <xdr:col>5</xdr:col>
                    <xdr:colOff>114300</xdr:colOff>
                    <xdr:row>64</xdr:row>
                    <xdr:rowOff>0</xdr:rowOff>
                  </to>
                </anchor>
              </controlPr>
            </control>
          </mc:Choice>
        </mc:AlternateContent>
        <mc:AlternateContent xmlns:mc="http://schemas.openxmlformats.org/markup-compatibility/2006">
          <mc:Choice Requires="x14">
            <control shapeId="13794" r:id="rId114" name="checkbox_E56">
              <controlPr defaultSize="0" autoFill="0" autoLine="0" autoPict="0">
                <anchor moveWithCells="1">
                  <from>
                    <xdr:col>4</xdr:col>
                    <xdr:colOff>76200</xdr:colOff>
                    <xdr:row>64</xdr:row>
                    <xdr:rowOff>0</xdr:rowOff>
                  </from>
                  <to>
                    <xdr:col>5</xdr:col>
                    <xdr:colOff>114300</xdr:colOff>
                    <xdr:row>65</xdr:row>
                    <xdr:rowOff>0</xdr:rowOff>
                  </to>
                </anchor>
              </controlPr>
            </control>
          </mc:Choice>
        </mc:AlternateContent>
        <mc:AlternateContent xmlns:mc="http://schemas.openxmlformats.org/markup-compatibility/2006">
          <mc:Choice Requires="x14">
            <control shapeId="13795" r:id="rId115" name="checkbox_E57">
              <controlPr defaultSize="0" autoFill="0" autoLine="0" autoPict="0">
                <anchor moveWithCells="1">
                  <from>
                    <xdr:col>4</xdr:col>
                    <xdr:colOff>76200</xdr:colOff>
                    <xdr:row>65</xdr:row>
                    <xdr:rowOff>0</xdr:rowOff>
                  </from>
                  <to>
                    <xdr:col>5</xdr:col>
                    <xdr:colOff>114300</xdr:colOff>
                    <xdr:row>66</xdr:row>
                    <xdr:rowOff>0</xdr:rowOff>
                  </to>
                </anchor>
              </controlPr>
            </control>
          </mc:Choice>
        </mc:AlternateContent>
        <mc:AlternateContent xmlns:mc="http://schemas.openxmlformats.org/markup-compatibility/2006">
          <mc:Choice Requires="x14">
            <control shapeId="13796" r:id="rId116" name="checkbox_E58">
              <controlPr defaultSize="0" autoFill="0" autoLine="0" autoPict="0">
                <anchor moveWithCells="1">
                  <from>
                    <xdr:col>4</xdr:col>
                    <xdr:colOff>76200</xdr:colOff>
                    <xdr:row>66</xdr:row>
                    <xdr:rowOff>0</xdr:rowOff>
                  </from>
                  <to>
                    <xdr:col>5</xdr:col>
                    <xdr:colOff>114300</xdr:colOff>
                    <xdr:row>67</xdr:row>
                    <xdr:rowOff>0</xdr:rowOff>
                  </to>
                </anchor>
              </controlPr>
            </control>
          </mc:Choice>
        </mc:AlternateContent>
        <mc:AlternateContent xmlns:mc="http://schemas.openxmlformats.org/markup-compatibility/2006">
          <mc:Choice Requires="x14">
            <control shapeId="13797" r:id="rId117" name="checkbox_E59">
              <controlPr defaultSize="0" autoFill="0" autoLine="0" autoPict="0">
                <anchor moveWithCells="1">
                  <from>
                    <xdr:col>4</xdr:col>
                    <xdr:colOff>76200</xdr:colOff>
                    <xdr:row>67</xdr:row>
                    <xdr:rowOff>0</xdr:rowOff>
                  </from>
                  <to>
                    <xdr:col>5</xdr:col>
                    <xdr:colOff>114300</xdr:colOff>
                    <xdr:row>68</xdr:row>
                    <xdr:rowOff>0</xdr:rowOff>
                  </to>
                </anchor>
              </controlPr>
            </control>
          </mc:Choice>
        </mc:AlternateContent>
        <mc:AlternateContent xmlns:mc="http://schemas.openxmlformats.org/markup-compatibility/2006">
          <mc:Choice Requires="x14">
            <control shapeId="13798" r:id="rId118" name="checkbox_E60">
              <controlPr defaultSize="0" autoFill="0" autoLine="0" autoPict="0">
                <anchor moveWithCells="1">
                  <from>
                    <xdr:col>4</xdr:col>
                    <xdr:colOff>76200</xdr:colOff>
                    <xdr:row>68</xdr:row>
                    <xdr:rowOff>0</xdr:rowOff>
                  </from>
                  <to>
                    <xdr:col>5</xdr:col>
                    <xdr:colOff>114300</xdr:colOff>
                    <xdr:row>69</xdr:row>
                    <xdr:rowOff>28575</xdr:rowOff>
                  </to>
                </anchor>
              </controlPr>
            </control>
          </mc:Choice>
        </mc:AlternateContent>
        <mc:AlternateContent xmlns:mc="http://schemas.openxmlformats.org/markup-compatibility/2006">
          <mc:Choice Requires="x14">
            <control shapeId="13799" r:id="rId119" name="checkbox_E61">
              <controlPr defaultSize="0" autoFill="0" autoLine="0" autoPict="0">
                <anchor moveWithCells="1">
                  <from>
                    <xdr:col>4</xdr:col>
                    <xdr:colOff>76200</xdr:colOff>
                    <xdr:row>69</xdr:row>
                    <xdr:rowOff>0</xdr:rowOff>
                  </from>
                  <to>
                    <xdr:col>5</xdr:col>
                    <xdr:colOff>114300</xdr:colOff>
                    <xdr:row>70</xdr:row>
                    <xdr:rowOff>0</xdr:rowOff>
                  </to>
                </anchor>
              </controlPr>
            </control>
          </mc:Choice>
        </mc:AlternateContent>
        <mc:AlternateContent xmlns:mc="http://schemas.openxmlformats.org/markup-compatibility/2006">
          <mc:Choice Requires="x14">
            <control shapeId="13800" r:id="rId120" name="checkbox_E62">
              <controlPr defaultSize="0" autoFill="0" autoLine="0" autoPict="0">
                <anchor moveWithCells="1">
                  <from>
                    <xdr:col>4</xdr:col>
                    <xdr:colOff>76200</xdr:colOff>
                    <xdr:row>70</xdr:row>
                    <xdr:rowOff>152400</xdr:rowOff>
                  </from>
                  <to>
                    <xdr:col>5</xdr:col>
                    <xdr:colOff>114300</xdr:colOff>
                    <xdr:row>71</xdr:row>
                    <xdr:rowOff>0</xdr:rowOff>
                  </to>
                </anchor>
              </controlPr>
            </control>
          </mc:Choice>
        </mc:AlternateContent>
        <mc:AlternateContent xmlns:mc="http://schemas.openxmlformats.org/markup-compatibility/2006">
          <mc:Choice Requires="x14">
            <control shapeId="13801" r:id="rId121" name="checkbox_E63">
              <controlPr defaultSize="0" autoFill="0" autoLine="0" autoPict="0">
                <anchor moveWithCells="1">
                  <from>
                    <xdr:col>4</xdr:col>
                    <xdr:colOff>76200</xdr:colOff>
                    <xdr:row>71</xdr:row>
                    <xdr:rowOff>0</xdr:rowOff>
                  </from>
                  <to>
                    <xdr:col>5</xdr:col>
                    <xdr:colOff>114300</xdr:colOff>
                    <xdr:row>72</xdr:row>
                    <xdr:rowOff>190500</xdr:rowOff>
                  </to>
                </anchor>
              </controlPr>
            </control>
          </mc:Choice>
        </mc:AlternateContent>
        <mc:AlternateContent xmlns:mc="http://schemas.openxmlformats.org/markup-compatibility/2006">
          <mc:Choice Requires="x14">
            <control shapeId="13802" r:id="rId122" name="checkbox_E64">
              <controlPr defaultSize="0" autoFill="0" autoLine="0" autoPict="0">
                <anchor moveWithCells="1">
                  <from>
                    <xdr:col>4</xdr:col>
                    <xdr:colOff>76200</xdr:colOff>
                    <xdr:row>72</xdr:row>
                    <xdr:rowOff>0</xdr:rowOff>
                  </from>
                  <to>
                    <xdr:col>5</xdr:col>
                    <xdr:colOff>114300</xdr:colOff>
                    <xdr:row>73</xdr:row>
                    <xdr:rowOff>0</xdr:rowOff>
                  </to>
                </anchor>
              </controlPr>
            </control>
          </mc:Choice>
        </mc:AlternateContent>
        <mc:AlternateContent xmlns:mc="http://schemas.openxmlformats.org/markup-compatibility/2006">
          <mc:Choice Requires="x14">
            <control shapeId="13803" r:id="rId123" name="checkbox_E65">
              <controlPr defaultSize="0" autoFill="0" autoLine="0" autoPict="0">
                <anchor moveWithCells="1">
                  <from>
                    <xdr:col>4</xdr:col>
                    <xdr:colOff>76200</xdr:colOff>
                    <xdr:row>73</xdr:row>
                    <xdr:rowOff>0</xdr:rowOff>
                  </from>
                  <to>
                    <xdr:col>5</xdr:col>
                    <xdr:colOff>114300</xdr:colOff>
                    <xdr:row>74</xdr:row>
                    <xdr:rowOff>0</xdr:rowOff>
                  </to>
                </anchor>
              </controlPr>
            </control>
          </mc:Choice>
        </mc:AlternateContent>
        <mc:AlternateContent xmlns:mc="http://schemas.openxmlformats.org/markup-compatibility/2006">
          <mc:Choice Requires="x14">
            <control shapeId="13804" r:id="rId124" name="checkbox_E66">
              <controlPr defaultSize="0" autoFill="0" autoLine="0" autoPict="0">
                <anchor moveWithCells="1">
                  <from>
                    <xdr:col>4</xdr:col>
                    <xdr:colOff>76200</xdr:colOff>
                    <xdr:row>74</xdr:row>
                    <xdr:rowOff>28575</xdr:rowOff>
                  </from>
                  <to>
                    <xdr:col>5</xdr:col>
                    <xdr:colOff>114300</xdr:colOff>
                    <xdr:row>75</xdr:row>
                    <xdr:rowOff>28575</xdr:rowOff>
                  </to>
                </anchor>
              </controlPr>
            </control>
          </mc:Choice>
        </mc:AlternateContent>
        <mc:AlternateContent xmlns:mc="http://schemas.openxmlformats.org/markup-compatibility/2006">
          <mc:Choice Requires="x14">
            <control shapeId="13805" r:id="rId125" name="checkbox_E69">
              <controlPr defaultSize="0" autoFill="0" autoLine="0" autoPict="0">
                <anchor moveWithCells="1">
                  <from>
                    <xdr:col>4</xdr:col>
                    <xdr:colOff>76200</xdr:colOff>
                    <xdr:row>80</xdr:row>
                    <xdr:rowOff>114300</xdr:rowOff>
                  </from>
                  <to>
                    <xdr:col>5</xdr:col>
                    <xdr:colOff>114300</xdr:colOff>
                    <xdr:row>82</xdr:row>
                    <xdr:rowOff>114300</xdr:rowOff>
                  </to>
                </anchor>
              </controlPr>
            </control>
          </mc:Choice>
        </mc:AlternateContent>
        <mc:AlternateContent xmlns:mc="http://schemas.openxmlformats.org/markup-compatibility/2006">
          <mc:Choice Requires="x14">
            <control shapeId="13806" r:id="rId126" name="checkbox_E72">
              <controlPr defaultSize="0" autoFill="0" autoLine="0" autoPict="0">
                <anchor moveWithCells="1">
                  <from>
                    <xdr:col>4</xdr:col>
                    <xdr:colOff>76200</xdr:colOff>
                    <xdr:row>87</xdr:row>
                    <xdr:rowOff>0</xdr:rowOff>
                  </from>
                  <to>
                    <xdr:col>5</xdr:col>
                    <xdr:colOff>114300</xdr:colOff>
                    <xdr:row>88</xdr:row>
                    <xdr:rowOff>0</xdr:rowOff>
                  </to>
                </anchor>
              </controlPr>
            </control>
          </mc:Choice>
        </mc:AlternateContent>
        <mc:AlternateContent xmlns:mc="http://schemas.openxmlformats.org/markup-compatibility/2006">
          <mc:Choice Requires="x14">
            <control shapeId="13807" r:id="rId127" name="checkbox_E74">
              <controlPr defaultSize="0" autoFill="0" autoLine="0" autoPict="0">
                <anchor moveWithCells="1">
                  <from>
                    <xdr:col>4</xdr:col>
                    <xdr:colOff>76200</xdr:colOff>
                    <xdr:row>89</xdr:row>
                    <xdr:rowOff>0</xdr:rowOff>
                  </from>
                  <to>
                    <xdr:col>5</xdr:col>
                    <xdr:colOff>114300</xdr:colOff>
                    <xdr:row>90</xdr:row>
                    <xdr:rowOff>0</xdr:rowOff>
                  </to>
                </anchor>
              </controlPr>
            </control>
          </mc:Choice>
        </mc:AlternateContent>
        <mc:AlternateContent xmlns:mc="http://schemas.openxmlformats.org/markup-compatibility/2006">
          <mc:Choice Requires="x14">
            <control shapeId="13808" r:id="rId128" name="checkbox_E75">
              <controlPr defaultSize="0" autoFill="0" autoLine="0" autoPict="0">
                <anchor moveWithCells="1">
                  <from>
                    <xdr:col>4</xdr:col>
                    <xdr:colOff>76200</xdr:colOff>
                    <xdr:row>90</xdr:row>
                    <xdr:rowOff>0</xdr:rowOff>
                  </from>
                  <to>
                    <xdr:col>5</xdr:col>
                    <xdr:colOff>114300</xdr:colOff>
                    <xdr:row>90</xdr:row>
                    <xdr:rowOff>571500</xdr:rowOff>
                  </to>
                </anchor>
              </controlPr>
            </control>
          </mc:Choice>
        </mc:AlternateContent>
        <mc:AlternateContent xmlns:mc="http://schemas.openxmlformats.org/markup-compatibility/2006">
          <mc:Choice Requires="x14">
            <control shapeId="13809" r:id="rId129" name="checkbox_E77">
              <controlPr defaultSize="0" autoFill="0" autoLine="0" autoPict="0">
                <anchor moveWithCells="1">
                  <from>
                    <xdr:col>4</xdr:col>
                    <xdr:colOff>76200</xdr:colOff>
                    <xdr:row>92</xdr:row>
                    <xdr:rowOff>0</xdr:rowOff>
                  </from>
                  <to>
                    <xdr:col>5</xdr:col>
                    <xdr:colOff>114300</xdr:colOff>
                    <xdr:row>93</xdr:row>
                    <xdr:rowOff>0</xdr:rowOff>
                  </to>
                </anchor>
              </controlPr>
            </control>
          </mc:Choice>
        </mc:AlternateContent>
        <mc:AlternateContent xmlns:mc="http://schemas.openxmlformats.org/markup-compatibility/2006">
          <mc:Choice Requires="x14">
            <control shapeId="13810" r:id="rId130" name="checkbox_E78">
              <controlPr defaultSize="0" autoFill="0" autoLine="0" autoPict="0">
                <anchor moveWithCells="1">
                  <from>
                    <xdr:col>4</xdr:col>
                    <xdr:colOff>76200</xdr:colOff>
                    <xdr:row>93</xdr:row>
                    <xdr:rowOff>0</xdr:rowOff>
                  </from>
                  <to>
                    <xdr:col>5</xdr:col>
                    <xdr:colOff>114300</xdr:colOff>
                    <xdr:row>94</xdr:row>
                    <xdr:rowOff>0</xdr:rowOff>
                  </to>
                </anchor>
              </controlPr>
            </control>
          </mc:Choice>
        </mc:AlternateContent>
        <mc:AlternateContent xmlns:mc="http://schemas.openxmlformats.org/markup-compatibility/2006">
          <mc:Choice Requires="x14">
            <control shapeId="13811" r:id="rId131" name="checkbox_E79">
              <controlPr defaultSize="0" autoFill="0" autoLine="0" autoPict="0">
                <anchor moveWithCells="1">
                  <from>
                    <xdr:col>4</xdr:col>
                    <xdr:colOff>76200</xdr:colOff>
                    <xdr:row>94</xdr:row>
                    <xdr:rowOff>0</xdr:rowOff>
                  </from>
                  <to>
                    <xdr:col>5</xdr:col>
                    <xdr:colOff>114300</xdr:colOff>
                    <xdr:row>94</xdr:row>
                    <xdr:rowOff>571500</xdr:rowOff>
                  </to>
                </anchor>
              </controlPr>
            </control>
          </mc:Choice>
        </mc:AlternateContent>
        <mc:AlternateContent xmlns:mc="http://schemas.openxmlformats.org/markup-compatibility/2006">
          <mc:Choice Requires="x14">
            <control shapeId="13812" r:id="rId132" name="checkbox_E80">
              <controlPr defaultSize="0" autoFill="0" autoLine="0" autoPict="0">
                <anchor moveWithCells="1">
                  <from>
                    <xdr:col>4</xdr:col>
                    <xdr:colOff>76200</xdr:colOff>
                    <xdr:row>95</xdr:row>
                    <xdr:rowOff>0</xdr:rowOff>
                  </from>
                  <to>
                    <xdr:col>5</xdr:col>
                    <xdr:colOff>114300</xdr:colOff>
                    <xdr:row>96</xdr:row>
                    <xdr:rowOff>0</xdr:rowOff>
                  </to>
                </anchor>
              </controlPr>
            </control>
          </mc:Choice>
        </mc:AlternateContent>
        <mc:AlternateContent xmlns:mc="http://schemas.openxmlformats.org/markup-compatibility/2006">
          <mc:Choice Requires="x14">
            <control shapeId="13813" r:id="rId133" name="checkbox_E82">
              <controlPr defaultSize="0" autoFill="0" autoLine="0" autoPict="0">
                <anchor moveWithCells="1">
                  <from>
                    <xdr:col>4</xdr:col>
                    <xdr:colOff>76200</xdr:colOff>
                    <xdr:row>97</xdr:row>
                    <xdr:rowOff>0</xdr:rowOff>
                  </from>
                  <to>
                    <xdr:col>5</xdr:col>
                    <xdr:colOff>114300</xdr:colOff>
                    <xdr:row>98</xdr:row>
                    <xdr:rowOff>28575</xdr:rowOff>
                  </to>
                </anchor>
              </controlPr>
            </control>
          </mc:Choice>
        </mc:AlternateContent>
        <mc:AlternateContent xmlns:mc="http://schemas.openxmlformats.org/markup-compatibility/2006">
          <mc:Choice Requires="x14">
            <control shapeId="13814" r:id="rId134" name="Check Box 502">
              <controlPr defaultSize="0" autoFill="0" autoLine="0" autoPict="0">
                <anchor moveWithCells="1">
                  <from>
                    <xdr:col>2</xdr:col>
                    <xdr:colOff>0</xdr:colOff>
                    <xdr:row>108</xdr:row>
                    <xdr:rowOff>0</xdr:rowOff>
                  </from>
                  <to>
                    <xdr:col>3</xdr:col>
                    <xdr:colOff>266700</xdr:colOff>
                    <xdr:row>109</xdr:row>
                    <xdr:rowOff>0</xdr:rowOff>
                  </to>
                </anchor>
              </controlPr>
            </control>
          </mc:Choice>
        </mc:AlternateContent>
        <mc:AlternateContent xmlns:mc="http://schemas.openxmlformats.org/markup-compatibility/2006">
          <mc:Choice Requires="x14">
            <control shapeId="13815" r:id="rId135" name="checkbox_C43">
              <controlPr defaultSize="0" autoFill="0" autoLine="0" autoPict="0">
                <anchor moveWithCells="1">
                  <from>
                    <xdr:col>2</xdr:col>
                    <xdr:colOff>0</xdr:colOff>
                    <xdr:row>109</xdr:row>
                    <xdr:rowOff>0</xdr:rowOff>
                  </from>
                  <to>
                    <xdr:col>3</xdr:col>
                    <xdr:colOff>266700</xdr:colOff>
                    <xdr:row>110</xdr:row>
                    <xdr:rowOff>0</xdr:rowOff>
                  </to>
                </anchor>
              </controlPr>
            </control>
          </mc:Choice>
        </mc:AlternateContent>
        <mc:AlternateContent xmlns:mc="http://schemas.openxmlformats.org/markup-compatibility/2006">
          <mc:Choice Requires="x14">
            <control shapeId="13816" r:id="rId136" name="checkbox_C44">
              <controlPr defaultSize="0" autoFill="0" autoLine="0" autoPict="0">
                <anchor moveWithCells="1">
                  <from>
                    <xdr:col>2</xdr:col>
                    <xdr:colOff>0</xdr:colOff>
                    <xdr:row>110</xdr:row>
                    <xdr:rowOff>0</xdr:rowOff>
                  </from>
                  <to>
                    <xdr:col>3</xdr:col>
                    <xdr:colOff>266700</xdr:colOff>
                    <xdr:row>111</xdr:row>
                    <xdr:rowOff>0</xdr:rowOff>
                  </to>
                </anchor>
              </controlPr>
            </control>
          </mc:Choice>
        </mc:AlternateContent>
        <mc:AlternateContent xmlns:mc="http://schemas.openxmlformats.org/markup-compatibility/2006">
          <mc:Choice Requires="x14">
            <control shapeId="13817" r:id="rId137" name="Check Box 505">
              <controlPr defaultSize="0" autoFill="0" autoLine="0" autoPict="0">
                <anchor moveWithCells="1">
                  <from>
                    <xdr:col>2</xdr:col>
                    <xdr:colOff>0</xdr:colOff>
                    <xdr:row>111</xdr:row>
                    <xdr:rowOff>0</xdr:rowOff>
                  </from>
                  <to>
                    <xdr:col>3</xdr:col>
                    <xdr:colOff>266700</xdr:colOff>
                    <xdr:row>112</xdr:row>
                    <xdr:rowOff>0</xdr:rowOff>
                  </to>
                </anchor>
              </controlPr>
            </control>
          </mc:Choice>
        </mc:AlternateContent>
        <mc:AlternateContent xmlns:mc="http://schemas.openxmlformats.org/markup-compatibility/2006">
          <mc:Choice Requires="x14">
            <control shapeId="13818" r:id="rId138" name="checkbox_C46">
              <controlPr defaultSize="0" autoFill="0" autoLine="0" autoPict="0">
                <anchor moveWithCells="1">
                  <from>
                    <xdr:col>2</xdr:col>
                    <xdr:colOff>0</xdr:colOff>
                    <xdr:row>112</xdr:row>
                    <xdr:rowOff>0</xdr:rowOff>
                  </from>
                  <to>
                    <xdr:col>3</xdr:col>
                    <xdr:colOff>266700</xdr:colOff>
                    <xdr:row>113</xdr:row>
                    <xdr:rowOff>0</xdr:rowOff>
                  </to>
                </anchor>
              </controlPr>
            </control>
          </mc:Choice>
        </mc:AlternateContent>
        <mc:AlternateContent xmlns:mc="http://schemas.openxmlformats.org/markup-compatibility/2006">
          <mc:Choice Requires="x14">
            <control shapeId="13819" r:id="rId139" name="checkbox_C47">
              <controlPr defaultSize="0" autoFill="0" autoLine="0" autoPict="0">
                <anchor moveWithCells="1">
                  <from>
                    <xdr:col>2</xdr:col>
                    <xdr:colOff>0</xdr:colOff>
                    <xdr:row>113</xdr:row>
                    <xdr:rowOff>0</xdr:rowOff>
                  </from>
                  <to>
                    <xdr:col>3</xdr:col>
                    <xdr:colOff>266700</xdr:colOff>
                    <xdr:row>114</xdr:row>
                    <xdr:rowOff>0</xdr:rowOff>
                  </to>
                </anchor>
              </controlPr>
            </control>
          </mc:Choice>
        </mc:AlternateContent>
        <mc:AlternateContent xmlns:mc="http://schemas.openxmlformats.org/markup-compatibility/2006">
          <mc:Choice Requires="x14">
            <control shapeId="13820" r:id="rId140" name="checkbox_C48">
              <controlPr defaultSize="0" autoFill="0" autoLine="0" autoPict="0">
                <anchor moveWithCells="1">
                  <from>
                    <xdr:col>2</xdr:col>
                    <xdr:colOff>0</xdr:colOff>
                    <xdr:row>114</xdr:row>
                    <xdr:rowOff>0</xdr:rowOff>
                  </from>
                  <to>
                    <xdr:col>3</xdr:col>
                    <xdr:colOff>266700</xdr:colOff>
                    <xdr:row>115</xdr:row>
                    <xdr:rowOff>0</xdr:rowOff>
                  </to>
                </anchor>
              </controlPr>
            </control>
          </mc:Choice>
        </mc:AlternateContent>
        <mc:AlternateContent xmlns:mc="http://schemas.openxmlformats.org/markup-compatibility/2006">
          <mc:Choice Requires="x14">
            <control shapeId="13821" r:id="rId141" name="checkbox_C49">
              <controlPr defaultSize="0" autoFill="0" autoLine="0" autoPict="0">
                <anchor moveWithCells="1">
                  <from>
                    <xdr:col>2</xdr:col>
                    <xdr:colOff>0</xdr:colOff>
                    <xdr:row>115</xdr:row>
                    <xdr:rowOff>0</xdr:rowOff>
                  </from>
                  <to>
                    <xdr:col>3</xdr:col>
                    <xdr:colOff>266700</xdr:colOff>
                    <xdr:row>116</xdr:row>
                    <xdr:rowOff>76200</xdr:rowOff>
                  </to>
                </anchor>
              </controlPr>
            </control>
          </mc:Choice>
        </mc:AlternateContent>
        <mc:AlternateContent xmlns:mc="http://schemas.openxmlformats.org/markup-compatibility/2006">
          <mc:Choice Requires="x14">
            <control shapeId="13822" r:id="rId142" name="checkbox_C50">
              <controlPr defaultSize="0" autoFill="0" autoLine="0" autoPict="0">
                <anchor moveWithCells="1">
                  <from>
                    <xdr:col>2</xdr:col>
                    <xdr:colOff>0</xdr:colOff>
                    <xdr:row>116</xdr:row>
                    <xdr:rowOff>0</xdr:rowOff>
                  </from>
                  <to>
                    <xdr:col>3</xdr:col>
                    <xdr:colOff>266700</xdr:colOff>
                    <xdr:row>117</xdr:row>
                    <xdr:rowOff>0</xdr:rowOff>
                  </to>
                </anchor>
              </controlPr>
            </control>
          </mc:Choice>
        </mc:AlternateContent>
        <mc:AlternateContent xmlns:mc="http://schemas.openxmlformats.org/markup-compatibility/2006">
          <mc:Choice Requires="x14">
            <control shapeId="13823" r:id="rId143" name="Check Box 511">
              <controlPr defaultSize="0" autoFill="0" autoLine="0" autoPict="0">
                <anchor moveWithCells="1">
                  <from>
                    <xdr:col>3</xdr:col>
                    <xdr:colOff>0</xdr:colOff>
                    <xdr:row>108</xdr:row>
                    <xdr:rowOff>0</xdr:rowOff>
                  </from>
                  <to>
                    <xdr:col>4</xdr:col>
                    <xdr:colOff>66675</xdr:colOff>
                    <xdr:row>109</xdr:row>
                    <xdr:rowOff>0</xdr:rowOff>
                  </to>
                </anchor>
              </controlPr>
            </control>
          </mc:Choice>
        </mc:AlternateContent>
        <mc:AlternateContent xmlns:mc="http://schemas.openxmlformats.org/markup-compatibility/2006">
          <mc:Choice Requires="x14">
            <control shapeId="13824" r:id="rId144" name="checkbox_D43">
              <controlPr defaultSize="0" autoFill="0" autoLine="0" autoPict="0">
                <anchor moveWithCells="1">
                  <from>
                    <xdr:col>3</xdr:col>
                    <xdr:colOff>0</xdr:colOff>
                    <xdr:row>109</xdr:row>
                    <xdr:rowOff>0</xdr:rowOff>
                  </from>
                  <to>
                    <xdr:col>4</xdr:col>
                    <xdr:colOff>66675</xdr:colOff>
                    <xdr:row>110</xdr:row>
                    <xdr:rowOff>0</xdr:rowOff>
                  </to>
                </anchor>
              </controlPr>
            </control>
          </mc:Choice>
        </mc:AlternateContent>
        <mc:AlternateContent xmlns:mc="http://schemas.openxmlformats.org/markup-compatibility/2006">
          <mc:Choice Requires="x14">
            <control shapeId="13825" r:id="rId145" name="checkbox_D44">
              <controlPr defaultSize="0" autoFill="0" autoLine="0" autoPict="0">
                <anchor moveWithCells="1">
                  <from>
                    <xdr:col>3</xdr:col>
                    <xdr:colOff>0</xdr:colOff>
                    <xdr:row>110</xdr:row>
                    <xdr:rowOff>0</xdr:rowOff>
                  </from>
                  <to>
                    <xdr:col>4</xdr:col>
                    <xdr:colOff>66675</xdr:colOff>
                    <xdr:row>111</xdr:row>
                    <xdr:rowOff>0</xdr:rowOff>
                  </to>
                </anchor>
              </controlPr>
            </control>
          </mc:Choice>
        </mc:AlternateContent>
        <mc:AlternateContent xmlns:mc="http://schemas.openxmlformats.org/markup-compatibility/2006">
          <mc:Choice Requires="x14">
            <control shapeId="13826" r:id="rId146" name="Check Box 514">
              <controlPr defaultSize="0" autoFill="0" autoLine="0" autoPict="0">
                <anchor moveWithCells="1">
                  <from>
                    <xdr:col>3</xdr:col>
                    <xdr:colOff>0</xdr:colOff>
                    <xdr:row>111</xdr:row>
                    <xdr:rowOff>0</xdr:rowOff>
                  </from>
                  <to>
                    <xdr:col>4</xdr:col>
                    <xdr:colOff>66675</xdr:colOff>
                    <xdr:row>112</xdr:row>
                    <xdr:rowOff>0</xdr:rowOff>
                  </to>
                </anchor>
              </controlPr>
            </control>
          </mc:Choice>
        </mc:AlternateContent>
        <mc:AlternateContent xmlns:mc="http://schemas.openxmlformats.org/markup-compatibility/2006">
          <mc:Choice Requires="x14">
            <control shapeId="13827" r:id="rId147" name="checkbox_D46">
              <controlPr defaultSize="0" autoFill="0" autoLine="0" autoPict="0">
                <anchor moveWithCells="1">
                  <from>
                    <xdr:col>3</xdr:col>
                    <xdr:colOff>0</xdr:colOff>
                    <xdr:row>112</xdr:row>
                    <xdr:rowOff>0</xdr:rowOff>
                  </from>
                  <to>
                    <xdr:col>4</xdr:col>
                    <xdr:colOff>66675</xdr:colOff>
                    <xdr:row>113</xdr:row>
                    <xdr:rowOff>0</xdr:rowOff>
                  </to>
                </anchor>
              </controlPr>
            </control>
          </mc:Choice>
        </mc:AlternateContent>
        <mc:AlternateContent xmlns:mc="http://schemas.openxmlformats.org/markup-compatibility/2006">
          <mc:Choice Requires="x14">
            <control shapeId="13828" r:id="rId148" name="checkbox_D47">
              <controlPr defaultSize="0" autoFill="0" autoLine="0" autoPict="0">
                <anchor moveWithCells="1">
                  <from>
                    <xdr:col>3</xdr:col>
                    <xdr:colOff>0</xdr:colOff>
                    <xdr:row>113</xdr:row>
                    <xdr:rowOff>0</xdr:rowOff>
                  </from>
                  <to>
                    <xdr:col>4</xdr:col>
                    <xdr:colOff>66675</xdr:colOff>
                    <xdr:row>114</xdr:row>
                    <xdr:rowOff>0</xdr:rowOff>
                  </to>
                </anchor>
              </controlPr>
            </control>
          </mc:Choice>
        </mc:AlternateContent>
        <mc:AlternateContent xmlns:mc="http://schemas.openxmlformats.org/markup-compatibility/2006">
          <mc:Choice Requires="x14">
            <control shapeId="13829" r:id="rId149" name="checkbox_D48">
              <controlPr defaultSize="0" autoFill="0" autoLine="0" autoPict="0">
                <anchor moveWithCells="1">
                  <from>
                    <xdr:col>3</xdr:col>
                    <xdr:colOff>0</xdr:colOff>
                    <xdr:row>114</xdr:row>
                    <xdr:rowOff>0</xdr:rowOff>
                  </from>
                  <to>
                    <xdr:col>4</xdr:col>
                    <xdr:colOff>66675</xdr:colOff>
                    <xdr:row>115</xdr:row>
                    <xdr:rowOff>0</xdr:rowOff>
                  </to>
                </anchor>
              </controlPr>
            </control>
          </mc:Choice>
        </mc:AlternateContent>
        <mc:AlternateContent xmlns:mc="http://schemas.openxmlformats.org/markup-compatibility/2006">
          <mc:Choice Requires="x14">
            <control shapeId="13830" r:id="rId150" name="checkbox_D49">
              <controlPr defaultSize="0" autoFill="0" autoLine="0" autoPict="0">
                <anchor moveWithCells="1">
                  <from>
                    <xdr:col>3</xdr:col>
                    <xdr:colOff>0</xdr:colOff>
                    <xdr:row>115</xdr:row>
                    <xdr:rowOff>0</xdr:rowOff>
                  </from>
                  <to>
                    <xdr:col>4</xdr:col>
                    <xdr:colOff>66675</xdr:colOff>
                    <xdr:row>116</xdr:row>
                    <xdr:rowOff>76200</xdr:rowOff>
                  </to>
                </anchor>
              </controlPr>
            </control>
          </mc:Choice>
        </mc:AlternateContent>
        <mc:AlternateContent xmlns:mc="http://schemas.openxmlformats.org/markup-compatibility/2006">
          <mc:Choice Requires="x14">
            <control shapeId="13831" r:id="rId151" name="checkbox_D50">
              <controlPr defaultSize="0" autoFill="0" autoLine="0" autoPict="0">
                <anchor moveWithCells="1">
                  <from>
                    <xdr:col>3</xdr:col>
                    <xdr:colOff>0</xdr:colOff>
                    <xdr:row>116</xdr:row>
                    <xdr:rowOff>0</xdr:rowOff>
                  </from>
                  <to>
                    <xdr:col>4</xdr:col>
                    <xdr:colOff>66675</xdr:colOff>
                    <xdr:row>117</xdr:row>
                    <xdr:rowOff>0</xdr:rowOff>
                  </to>
                </anchor>
              </controlPr>
            </control>
          </mc:Choice>
        </mc:AlternateContent>
        <mc:AlternateContent xmlns:mc="http://schemas.openxmlformats.org/markup-compatibility/2006">
          <mc:Choice Requires="x14">
            <control shapeId="13832" r:id="rId152" name="Check Box 520">
              <controlPr defaultSize="0" autoFill="0" autoLine="0" autoPict="0">
                <anchor moveWithCells="1">
                  <from>
                    <xdr:col>4</xdr:col>
                    <xdr:colOff>0</xdr:colOff>
                    <xdr:row>108</xdr:row>
                    <xdr:rowOff>0</xdr:rowOff>
                  </from>
                  <to>
                    <xdr:col>5</xdr:col>
                    <xdr:colOff>38100</xdr:colOff>
                    <xdr:row>109</xdr:row>
                    <xdr:rowOff>0</xdr:rowOff>
                  </to>
                </anchor>
              </controlPr>
            </control>
          </mc:Choice>
        </mc:AlternateContent>
        <mc:AlternateContent xmlns:mc="http://schemas.openxmlformats.org/markup-compatibility/2006">
          <mc:Choice Requires="x14">
            <control shapeId="13833" r:id="rId153" name="checkbox_E43">
              <controlPr defaultSize="0" autoFill="0" autoLine="0" autoPict="0">
                <anchor moveWithCells="1">
                  <from>
                    <xdr:col>4</xdr:col>
                    <xdr:colOff>0</xdr:colOff>
                    <xdr:row>109</xdr:row>
                    <xdr:rowOff>0</xdr:rowOff>
                  </from>
                  <to>
                    <xdr:col>5</xdr:col>
                    <xdr:colOff>38100</xdr:colOff>
                    <xdr:row>110</xdr:row>
                    <xdr:rowOff>0</xdr:rowOff>
                  </to>
                </anchor>
              </controlPr>
            </control>
          </mc:Choice>
        </mc:AlternateContent>
        <mc:AlternateContent xmlns:mc="http://schemas.openxmlformats.org/markup-compatibility/2006">
          <mc:Choice Requires="x14">
            <control shapeId="13834" r:id="rId154" name="checkbox_E44">
              <controlPr defaultSize="0" autoFill="0" autoLine="0" autoPict="0">
                <anchor moveWithCells="1">
                  <from>
                    <xdr:col>4</xdr:col>
                    <xdr:colOff>0</xdr:colOff>
                    <xdr:row>110</xdr:row>
                    <xdr:rowOff>0</xdr:rowOff>
                  </from>
                  <to>
                    <xdr:col>5</xdr:col>
                    <xdr:colOff>38100</xdr:colOff>
                    <xdr:row>111</xdr:row>
                    <xdr:rowOff>0</xdr:rowOff>
                  </to>
                </anchor>
              </controlPr>
            </control>
          </mc:Choice>
        </mc:AlternateContent>
        <mc:AlternateContent xmlns:mc="http://schemas.openxmlformats.org/markup-compatibility/2006">
          <mc:Choice Requires="x14">
            <control shapeId="13835" r:id="rId155" name="Check Box 523">
              <controlPr defaultSize="0" autoFill="0" autoLine="0" autoPict="0">
                <anchor moveWithCells="1">
                  <from>
                    <xdr:col>4</xdr:col>
                    <xdr:colOff>0</xdr:colOff>
                    <xdr:row>111</xdr:row>
                    <xdr:rowOff>0</xdr:rowOff>
                  </from>
                  <to>
                    <xdr:col>5</xdr:col>
                    <xdr:colOff>38100</xdr:colOff>
                    <xdr:row>112</xdr:row>
                    <xdr:rowOff>0</xdr:rowOff>
                  </to>
                </anchor>
              </controlPr>
            </control>
          </mc:Choice>
        </mc:AlternateContent>
        <mc:AlternateContent xmlns:mc="http://schemas.openxmlformats.org/markup-compatibility/2006">
          <mc:Choice Requires="x14">
            <control shapeId="13836" r:id="rId156" name="checkbox_E46">
              <controlPr defaultSize="0" autoFill="0" autoLine="0" autoPict="0">
                <anchor moveWithCells="1">
                  <from>
                    <xdr:col>4</xdr:col>
                    <xdr:colOff>0</xdr:colOff>
                    <xdr:row>112</xdr:row>
                    <xdr:rowOff>0</xdr:rowOff>
                  </from>
                  <to>
                    <xdr:col>5</xdr:col>
                    <xdr:colOff>38100</xdr:colOff>
                    <xdr:row>113</xdr:row>
                    <xdr:rowOff>0</xdr:rowOff>
                  </to>
                </anchor>
              </controlPr>
            </control>
          </mc:Choice>
        </mc:AlternateContent>
        <mc:AlternateContent xmlns:mc="http://schemas.openxmlformats.org/markup-compatibility/2006">
          <mc:Choice Requires="x14">
            <control shapeId="13837" r:id="rId157" name="checkbox_E47">
              <controlPr defaultSize="0" autoFill="0" autoLine="0" autoPict="0">
                <anchor moveWithCells="1">
                  <from>
                    <xdr:col>4</xdr:col>
                    <xdr:colOff>0</xdr:colOff>
                    <xdr:row>113</xdr:row>
                    <xdr:rowOff>0</xdr:rowOff>
                  </from>
                  <to>
                    <xdr:col>5</xdr:col>
                    <xdr:colOff>38100</xdr:colOff>
                    <xdr:row>114</xdr:row>
                    <xdr:rowOff>0</xdr:rowOff>
                  </to>
                </anchor>
              </controlPr>
            </control>
          </mc:Choice>
        </mc:AlternateContent>
        <mc:AlternateContent xmlns:mc="http://schemas.openxmlformats.org/markup-compatibility/2006">
          <mc:Choice Requires="x14">
            <control shapeId="13838" r:id="rId158" name="checkbox_E48">
              <controlPr defaultSize="0" autoFill="0" autoLine="0" autoPict="0">
                <anchor moveWithCells="1">
                  <from>
                    <xdr:col>4</xdr:col>
                    <xdr:colOff>0</xdr:colOff>
                    <xdr:row>114</xdr:row>
                    <xdr:rowOff>0</xdr:rowOff>
                  </from>
                  <to>
                    <xdr:col>5</xdr:col>
                    <xdr:colOff>38100</xdr:colOff>
                    <xdr:row>115</xdr:row>
                    <xdr:rowOff>0</xdr:rowOff>
                  </to>
                </anchor>
              </controlPr>
            </control>
          </mc:Choice>
        </mc:AlternateContent>
        <mc:AlternateContent xmlns:mc="http://schemas.openxmlformats.org/markup-compatibility/2006">
          <mc:Choice Requires="x14">
            <control shapeId="13839" r:id="rId159" name="checkbox_E49">
              <controlPr defaultSize="0" autoFill="0" autoLine="0" autoPict="0">
                <anchor moveWithCells="1">
                  <from>
                    <xdr:col>4</xdr:col>
                    <xdr:colOff>0</xdr:colOff>
                    <xdr:row>115</xdr:row>
                    <xdr:rowOff>0</xdr:rowOff>
                  </from>
                  <to>
                    <xdr:col>5</xdr:col>
                    <xdr:colOff>38100</xdr:colOff>
                    <xdr:row>116</xdr:row>
                    <xdr:rowOff>76200</xdr:rowOff>
                  </to>
                </anchor>
              </controlPr>
            </control>
          </mc:Choice>
        </mc:AlternateContent>
        <mc:AlternateContent xmlns:mc="http://schemas.openxmlformats.org/markup-compatibility/2006">
          <mc:Choice Requires="x14">
            <control shapeId="13840" r:id="rId160" name="checkbox_E50">
              <controlPr defaultSize="0" autoFill="0" autoLine="0" autoPict="0">
                <anchor moveWithCells="1">
                  <from>
                    <xdr:col>4</xdr:col>
                    <xdr:colOff>0</xdr:colOff>
                    <xdr:row>116</xdr:row>
                    <xdr:rowOff>0</xdr:rowOff>
                  </from>
                  <to>
                    <xdr:col>5</xdr:col>
                    <xdr:colOff>38100</xdr:colOff>
                    <xdr:row>117</xdr:row>
                    <xdr:rowOff>0</xdr:rowOff>
                  </to>
                </anchor>
              </controlPr>
            </control>
          </mc:Choice>
        </mc:AlternateContent>
        <mc:AlternateContent xmlns:mc="http://schemas.openxmlformats.org/markup-compatibility/2006">
          <mc:Choice Requires="x14">
            <control shapeId="13841" r:id="rId161" name="Check Box 529">
              <controlPr defaultSize="0" autoFill="0" autoLine="0" autoPict="0">
                <anchor moveWithCells="1">
                  <from>
                    <xdr:col>2</xdr:col>
                    <xdr:colOff>0</xdr:colOff>
                    <xdr:row>108</xdr:row>
                    <xdr:rowOff>0</xdr:rowOff>
                  </from>
                  <to>
                    <xdr:col>3</xdr:col>
                    <xdr:colOff>266700</xdr:colOff>
                    <xdr:row>109</xdr:row>
                    <xdr:rowOff>0</xdr:rowOff>
                  </to>
                </anchor>
              </controlPr>
            </control>
          </mc:Choice>
        </mc:AlternateContent>
        <mc:AlternateContent xmlns:mc="http://schemas.openxmlformats.org/markup-compatibility/2006">
          <mc:Choice Requires="x14">
            <control shapeId="13842" r:id="rId162" name="Check Box 530">
              <controlPr defaultSize="0" autoFill="0" autoLine="0" autoPict="0">
                <anchor moveWithCells="1">
                  <from>
                    <xdr:col>2</xdr:col>
                    <xdr:colOff>0</xdr:colOff>
                    <xdr:row>109</xdr:row>
                    <xdr:rowOff>0</xdr:rowOff>
                  </from>
                  <to>
                    <xdr:col>3</xdr:col>
                    <xdr:colOff>266700</xdr:colOff>
                    <xdr:row>110</xdr:row>
                    <xdr:rowOff>0</xdr:rowOff>
                  </to>
                </anchor>
              </controlPr>
            </control>
          </mc:Choice>
        </mc:AlternateContent>
        <mc:AlternateContent xmlns:mc="http://schemas.openxmlformats.org/markup-compatibility/2006">
          <mc:Choice Requires="x14">
            <control shapeId="13843" r:id="rId163" name="Check Box 531">
              <controlPr defaultSize="0" autoFill="0" autoLine="0" autoPict="0">
                <anchor moveWithCells="1">
                  <from>
                    <xdr:col>2</xdr:col>
                    <xdr:colOff>0</xdr:colOff>
                    <xdr:row>110</xdr:row>
                    <xdr:rowOff>0</xdr:rowOff>
                  </from>
                  <to>
                    <xdr:col>3</xdr:col>
                    <xdr:colOff>266700</xdr:colOff>
                    <xdr:row>111</xdr:row>
                    <xdr:rowOff>0</xdr:rowOff>
                  </to>
                </anchor>
              </controlPr>
            </control>
          </mc:Choice>
        </mc:AlternateContent>
        <mc:AlternateContent xmlns:mc="http://schemas.openxmlformats.org/markup-compatibility/2006">
          <mc:Choice Requires="x14">
            <control shapeId="13844" r:id="rId164" name="Check Box 532">
              <controlPr defaultSize="0" autoFill="0" autoLine="0" autoPict="0">
                <anchor moveWithCells="1">
                  <from>
                    <xdr:col>2</xdr:col>
                    <xdr:colOff>0</xdr:colOff>
                    <xdr:row>111</xdr:row>
                    <xdr:rowOff>0</xdr:rowOff>
                  </from>
                  <to>
                    <xdr:col>3</xdr:col>
                    <xdr:colOff>266700</xdr:colOff>
                    <xdr:row>112</xdr:row>
                    <xdr:rowOff>0</xdr:rowOff>
                  </to>
                </anchor>
              </controlPr>
            </control>
          </mc:Choice>
        </mc:AlternateContent>
        <mc:AlternateContent xmlns:mc="http://schemas.openxmlformats.org/markup-compatibility/2006">
          <mc:Choice Requires="x14">
            <control shapeId="13845" r:id="rId165" name="Check Box 533">
              <controlPr defaultSize="0" autoFill="0" autoLine="0" autoPict="0">
                <anchor moveWithCells="1">
                  <from>
                    <xdr:col>2</xdr:col>
                    <xdr:colOff>0</xdr:colOff>
                    <xdr:row>112</xdr:row>
                    <xdr:rowOff>0</xdr:rowOff>
                  </from>
                  <to>
                    <xdr:col>3</xdr:col>
                    <xdr:colOff>266700</xdr:colOff>
                    <xdr:row>113</xdr:row>
                    <xdr:rowOff>0</xdr:rowOff>
                  </to>
                </anchor>
              </controlPr>
            </control>
          </mc:Choice>
        </mc:AlternateContent>
        <mc:AlternateContent xmlns:mc="http://schemas.openxmlformats.org/markup-compatibility/2006">
          <mc:Choice Requires="x14">
            <control shapeId="13846" r:id="rId166" name="Check Box 534">
              <controlPr defaultSize="0" autoFill="0" autoLine="0" autoPict="0">
                <anchor moveWithCells="1">
                  <from>
                    <xdr:col>2</xdr:col>
                    <xdr:colOff>0</xdr:colOff>
                    <xdr:row>113</xdr:row>
                    <xdr:rowOff>0</xdr:rowOff>
                  </from>
                  <to>
                    <xdr:col>3</xdr:col>
                    <xdr:colOff>266700</xdr:colOff>
                    <xdr:row>114</xdr:row>
                    <xdr:rowOff>0</xdr:rowOff>
                  </to>
                </anchor>
              </controlPr>
            </control>
          </mc:Choice>
        </mc:AlternateContent>
        <mc:AlternateContent xmlns:mc="http://schemas.openxmlformats.org/markup-compatibility/2006">
          <mc:Choice Requires="x14">
            <control shapeId="13847" r:id="rId167" name="Check Box 535">
              <controlPr defaultSize="0" autoFill="0" autoLine="0" autoPict="0">
                <anchor moveWithCells="1">
                  <from>
                    <xdr:col>2</xdr:col>
                    <xdr:colOff>0</xdr:colOff>
                    <xdr:row>114</xdr:row>
                    <xdr:rowOff>0</xdr:rowOff>
                  </from>
                  <to>
                    <xdr:col>3</xdr:col>
                    <xdr:colOff>266700</xdr:colOff>
                    <xdr:row>115</xdr:row>
                    <xdr:rowOff>0</xdr:rowOff>
                  </to>
                </anchor>
              </controlPr>
            </control>
          </mc:Choice>
        </mc:AlternateContent>
        <mc:AlternateContent xmlns:mc="http://schemas.openxmlformats.org/markup-compatibility/2006">
          <mc:Choice Requires="x14">
            <control shapeId="13848" r:id="rId168" name="Check Box 536">
              <controlPr defaultSize="0" autoFill="0" autoLine="0" autoPict="0">
                <anchor moveWithCells="1">
                  <from>
                    <xdr:col>2</xdr:col>
                    <xdr:colOff>0</xdr:colOff>
                    <xdr:row>115</xdr:row>
                    <xdr:rowOff>0</xdr:rowOff>
                  </from>
                  <to>
                    <xdr:col>3</xdr:col>
                    <xdr:colOff>266700</xdr:colOff>
                    <xdr:row>116</xdr:row>
                    <xdr:rowOff>76200</xdr:rowOff>
                  </to>
                </anchor>
              </controlPr>
            </control>
          </mc:Choice>
        </mc:AlternateContent>
        <mc:AlternateContent xmlns:mc="http://schemas.openxmlformats.org/markup-compatibility/2006">
          <mc:Choice Requires="x14">
            <control shapeId="13849" r:id="rId169" name="Check Box 537">
              <controlPr defaultSize="0" autoFill="0" autoLine="0" autoPict="0">
                <anchor moveWithCells="1">
                  <from>
                    <xdr:col>2</xdr:col>
                    <xdr:colOff>0</xdr:colOff>
                    <xdr:row>116</xdr:row>
                    <xdr:rowOff>0</xdr:rowOff>
                  </from>
                  <to>
                    <xdr:col>3</xdr:col>
                    <xdr:colOff>266700</xdr:colOff>
                    <xdr:row>117</xdr:row>
                    <xdr:rowOff>0</xdr:rowOff>
                  </to>
                </anchor>
              </controlPr>
            </control>
          </mc:Choice>
        </mc:AlternateContent>
        <mc:AlternateContent xmlns:mc="http://schemas.openxmlformats.org/markup-compatibility/2006">
          <mc:Choice Requires="x14">
            <control shapeId="13850" r:id="rId170" name="Check Box 538">
              <controlPr defaultSize="0" autoFill="0" autoLine="0" autoPict="0">
                <anchor moveWithCells="1">
                  <from>
                    <xdr:col>3</xdr:col>
                    <xdr:colOff>0</xdr:colOff>
                    <xdr:row>108</xdr:row>
                    <xdr:rowOff>0</xdr:rowOff>
                  </from>
                  <to>
                    <xdr:col>4</xdr:col>
                    <xdr:colOff>66675</xdr:colOff>
                    <xdr:row>109</xdr:row>
                    <xdr:rowOff>0</xdr:rowOff>
                  </to>
                </anchor>
              </controlPr>
            </control>
          </mc:Choice>
        </mc:AlternateContent>
        <mc:AlternateContent xmlns:mc="http://schemas.openxmlformats.org/markup-compatibility/2006">
          <mc:Choice Requires="x14">
            <control shapeId="13851" r:id="rId171" name="Check Box 539">
              <controlPr defaultSize="0" autoFill="0" autoLine="0" autoPict="0">
                <anchor moveWithCells="1">
                  <from>
                    <xdr:col>3</xdr:col>
                    <xdr:colOff>0</xdr:colOff>
                    <xdr:row>109</xdr:row>
                    <xdr:rowOff>0</xdr:rowOff>
                  </from>
                  <to>
                    <xdr:col>4</xdr:col>
                    <xdr:colOff>66675</xdr:colOff>
                    <xdr:row>110</xdr:row>
                    <xdr:rowOff>0</xdr:rowOff>
                  </to>
                </anchor>
              </controlPr>
            </control>
          </mc:Choice>
        </mc:AlternateContent>
        <mc:AlternateContent xmlns:mc="http://schemas.openxmlformats.org/markup-compatibility/2006">
          <mc:Choice Requires="x14">
            <control shapeId="13852" r:id="rId172" name="Check Box 540">
              <controlPr defaultSize="0" autoFill="0" autoLine="0" autoPict="0">
                <anchor moveWithCells="1">
                  <from>
                    <xdr:col>3</xdr:col>
                    <xdr:colOff>0</xdr:colOff>
                    <xdr:row>110</xdr:row>
                    <xdr:rowOff>0</xdr:rowOff>
                  </from>
                  <to>
                    <xdr:col>4</xdr:col>
                    <xdr:colOff>66675</xdr:colOff>
                    <xdr:row>111</xdr:row>
                    <xdr:rowOff>0</xdr:rowOff>
                  </to>
                </anchor>
              </controlPr>
            </control>
          </mc:Choice>
        </mc:AlternateContent>
        <mc:AlternateContent xmlns:mc="http://schemas.openxmlformats.org/markup-compatibility/2006">
          <mc:Choice Requires="x14">
            <control shapeId="13853" r:id="rId173" name="Check Box 541">
              <controlPr defaultSize="0" autoFill="0" autoLine="0" autoPict="0">
                <anchor moveWithCells="1">
                  <from>
                    <xdr:col>3</xdr:col>
                    <xdr:colOff>0</xdr:colOff>
                    <xdr:row>111</xdr:row>
                    <xdr:rowOff>0</xdr:rowOff>
                  </from>
                  <to>
                    <xdr:col>4</xdr:col>
                    <xdr:colOff>66675</xdr:colOff>
                    <xdr:row>112</xdr:row>
                    <xdr:rowOff>0</xdr:rowOff>
                  </to>
                </anchor>
              </controlPr>
            </control>
          </mc:Choice>
        </mc:AlternateContent>
        <mc:AlternateContent xmlns:mc="http://schemas.openxmlformats.org/markup-compatibility/2006">
          <mc:Choice Requires="x14">
            <control shapeId="13854" r:id="rId174" name="Check Box 542">
              <controlPr defaultSize="0" autoFill="0" autoLine="0" autoPict="0">
                <anchor moveWithCells="1">
                  <from>
                    <xdr:col>3</xdr:col>
                    <xdr:colOff>0</xdr:colOff>
                    <xdr:row>112</xdr:row>
                    <xdr:rowOff>0</xdr:rowOff>
                  </from>
                  <to>
                    <xdr:col>4</xdr:col>
                    <xdr:colOff>66675</xdr:colOff>
                    <xdr:row>113</xdr:row>
                    <xdr:rowOff>0</xdr:rowOff>
                  </to>
                </anchor>
              </controlPr>
            </control>
          </mc:Choice>
        </mc:AlternateContent>
        <mc:AlternateContent xmlns:mc="http://schemas.openxmlformats.org/markup-compatibility/2006">
          <mc:Choice Requires="x14">
            <control shapeId="13855" r:id="rId175" name="Check Box 543">
              <controlPr defaultSize="0" autoFill="0" autoLine="0" autoPict="0">
                <anchor moveWithCells="1">
                  <from>
                    <xdr:col>3</xdr:col>
                    <xdr:colOff>0</xdr:colOff>
                    <xdr:row>113</xdr:row>
                    <xdr:rowOff>0</xdr:rowOff>
                  </from>
                  <to>
                    <xdr:col>4</xdr:col>
                    <xdr:colOff>66675</xdr:colOff>
                    <xdr:row>114</xdr:row>
                    <xdr:rowOff>0</xdr:rowOff>
                  </to>
                </anchor>
              </controlPr>
            </control>
          </mc:Choice>
        </mc:AlternateContent>
        <mc:AlternateContent xmlns:mc="http://schemas.openxmlformats.org/markup-compatibility/2006">
          <mc:Choice Requires="x14">
            <control shapeId="13856" r:id="rId176" name="Check Box 544">
              <controlPr defaultSize="0" autoFill="0" autoLine="0" autoPict="0">
                <anchor moveWithCells="1">
                  <from>
                    <xdr:col>3</xdr:col>
                    <xdr:colOff>0</xdr:colOff>
                    <xdr:row>114</xdr:row>
                    <xdr:rowOff>0</xdr:rowOff>
                  </from>
                  <to>
                    <xdr:col>4</xdr:col>
                    <xdr:colOff>66675</xdr:colOff>
                    <xdr:row>115</xdr:row>
                    <xdr:rowOff>0</xdr:rowOff>
                  </to>
                </anchor>
              </controlPr>
            </control>
          </mc:Choice>
        </mc:AlternateContent>
        <mc:AlternateContent xmlns:mc="http://schemas.openxmlformats.org/markup-compatibility/2006">
          <mc:Choice Requires="x14">
            <control shapeId="13857" r:id="rId177" name="Check Box 545">
              <controlPr defaultSize="0" autoFill="0" autoLine="0" autoPict="0">
                <anchor moveWithCells="1">
                  <from>
                    <xdr:col>3</xdr:col>
                    <xdr:colOff>0</xdr:colOff>
                    <xdr:row>115</xdr:row>
                    <xdr:rowOff>0</xdr:rowOff>
                  </from>
                  <to>
                    <xdr:col>4</xdr:col>
                    <xdr:colOff>66675</xdr:colOff>
                    <xdr:row>116</xdr:row>
                    <xdr:rowOff>76200</xdr:rowOff>
                  </to>
                </anchor>
              </controlPr>
            </control>
          </mc:Choice>
        </mc:AlternateContent>
        <mc:AlternateContent xmlns:mc="http://schemas.openxmlformats.org/markup-compatibility/2006">
          <mc:Choice Requires="x14">
            <control shapeId="13858" r:id="rId178" name="Check Box 546">
              <controlPr defaultSize="0" autoFill="0" autoLine="0" autoPict="0">
                <anchor moveWithCells="1">
                  <from>
                    <xdr:col>3</xdr:col>
                    <xdr:colOff>0</xdr:colOff>
                    <xdr:row>116</xdr:row>
                    <xdr:rowOff>0</xdr:rowOff>
                  </from>
                  <to>
                    <xdr:col>4</xdr:col>
                    <xdr:colOff>66675</xdr:colOff>
                    <xdr:row>117</xdr:row>
                    <xdr:rowOff>0</xdr:rowOff>
                  </to>
                </anchor>
              </controlPr>
            </control>
          </mc:Choice>
        </mc:AlternateContent>
        <mc:AlternateContent xmlns:mc="http://schemas.openxmlformats.org/markup-compatibility/2006">
          <mc:Choice Requires="x14">
            <control shapeId="13859" r:id="rId179" name="Check Box 547">
              <controlPr defaultSize="0" autoFill="0" autoLine="0" autoPict="0">
                <anchor moveWithCells="1">
                  <from>
                    <xdr:col>4</xdr:col>
                    <xdr:colOff>0</xdr:colOff>
                    <xdr:row>108</xdr:row>
                    <xdr:rowOff>0</xdr:rowOff>
                  </from>
                  <to>
                    <xdr:col>5</xdr:col>
                    <xdr:colOff>38100</xdr:colOff>
                    <xdr:row>109</xdr:row>
                    <xdr:rowOff>0</xdr:rowOff>
                  </to>
                </anchor>
              </controlPr>
            </control>
          </mc:Choice>
        </mc:AlternateContent>
        <mc:AlternateContent xmlns:mc="http://schemas.openxmlformats.org/markup-compatibility/2006">
          <mc:Choice Requires="x14">
            <control shapeId="13860" r:id="rId180" name="Check Box 548">
              <controlPr defaultSize="0" autoFill="0" autoLine="0" autoPict="0">
                <anchor moveWithCells="1">
                  <from>
                    <xdr:col>4</xdr:col>
                    <xdr:colOff>0</xdr:colOff>
                    <xdr:row>109</xdr:row>
                    <xdr:rowOff>0</xdr:rowOff>
                  </from>
                  <to>
                    <xdr:col>5</xdr:col>
                    <xdr:colOff>38100</xdr:colOff>
                    <xdr:row>110</xdr:row>
                    <xdr:rowOff>0</xdr:rowOff>
                  </to>
                </anchor>
              </controlPr>
            </control>
          </mc:Choice>
        </mc:AlternateContent>
        <mc:AlternateContent xmlns:mc="http://schemas.openxmlformats.org/markup-compatibility/2006">
          <mc:Choice Requires="x14">
            <control shapeId="13861" r:id="rId181" name="Check Box 549">
              <controlPr defaultSize="0" autoFill="0" autoLine="0" autoPict="0">
                <anchor moveWithCells="1">
                  <from>
                    <xdr:col>4</xdr:col>
                    <xdr:colOff>0</xdr:colOff>
                    <xdr:row>110</xdr:row>
                    <xdr:rowOff>0</xdr:rowOff>
                  </from>
                  <to>
                    <xdr:col>5</xdr:col>
                    <xdr:colOff>38100</xdr:colOff>
                    <xdr:row>111</xdr:row>
                    <xdr:rowOff>0</xdr:rowOff>
                  </to>
                </anchor>
              </controlPr>
            </control>
          </mc:Choice>
        </mc:AlternateContent>
        <mc:AlternateContent xmlns:mc="http://schemas.openxmlformats.org/markup-compatibility/2006">
          <mc:Choice Requires="x14">
            <control shapeId="13862" r:id="rId182" name="Check Box 550">
              <controlPr defaultSize="0" autoFill="0" autoLine="0" autoPict="0">
                <anchor moveWithCells="1">
                  <from>
                    <xdr:col>4</xdr:col>
                    <xdr:colOff>0</xdr:colOff>
                    <xdr:row>111</xdr:row>
                    <xdr:rowOff>0</xdr:rowOff>
                  </from>
                  <to>
                    <xdr:col>5</xdr:col>
                    <xdr:colOff>38100</xdr:colOff>
                    <xdr:row>112</xdr:row>
                    <xdr:rowOff>0</xdr:rowOff>
                  </to>
                </anchor>
              </controlPr>
            </control>
          </mc:Choice>
        </mc:AlternateContent>
        <mc:AlternateContent xmlns:mc="http://schemas.openxmlformats.org/markup-compatibility/2006">
          <mc:Choice Requires="x14">
            <control shapeId="13863" r:id="rId183" name="Check Box 551">
              <controlPr defaultSize="0" autoFill="0" autoLine="0" autoPict="0">
                <anchor moveWithCells="1">
                  <from>
                    <xdr:col>4</xdr:col>
                    <xdr:colOff>0</xdr:colOff>
                    <xdr:row>112</xdr:row>
                    <xdr:rowOff>0</xdr:rowOff>
                  </from>
                  <to>
                    <xdr:col>5</xdr:col>
                    <xdr:colOff>38100</xdr:colOff>
                    <xdr:row>113</xdr:row>
                    <xdr:rowOff>0</xdr:rowOff>
                  </to>
                </anchor>
              </controlPr>
            </control>
          </mc:Choice>
        </mc:AlternateContent>
        <mc:AlternateContent xmlns:mc="http://schemas.openxmlformats.org/markup-compatibility/2006">
          <mc:Choice Requires="x14">
            <control shapeId="13864" r:id="rId184" name="Check Box 552">
              <controlPr defaultSize="0" autoFill="0" autoLine="0" autoPict="0">
                <anchor moveWithCells="1">
                  <from>
                    <xdr:col>4</xdr:col>
                    <xdr:colOff>0</xdr:colOff>
                    <xdr:row>113</xdr:row>
                    <xdr:rowOff>0</xdr:rowOff>
                  </from>
                  <to>
                    <xdr:col>5</xdr:col>
                    <xdr:colOff>38100</xdr:colOff>
                    <xdr:row>114</xdr:row>
                    <xdr:rowOff>0</xdr:rowOff>
                  </to>
                </anchor>
              </controlPr>
            </control>
          </mc:Choice>
        </mc:AlternateContent>
        <mc:AlternateContent xmlns:mc="http://schemas.openxmlformats.org/markup-compatibility/2006">
          <mc:Choice Requires="x14">
            <control shapeId="13865" r:id="rId185" name="Check Box 553">
              <controlPr defaultSize="0" autoFill="0" autoLine="0" autoPict="0">
                <anchor moveWithCells="1">
                  <from>
                    <xdr:col>4</xdr:col>
                    <xdr:colOff>0</xdr:colOff>
                    <xdr:row>114</xdr:row>
                    <xdr:rowOff>0</xdr:rowOff>
                  </from>
                  <to>
                    <xdr:col>5</xdr:col>
                    <xdr:colOff>38100</xdr:colOff>
                    <xdr:row>115</xdr:row>
                    <xdr:rowOff>0</xdr:rowOff>
                  </to>
                </anchor>
              </controlPr>
            </control>
          </mc:Choice>
        </mc:AlternateContent>
        <mc:AlternateContent xmlns:mc="http://schemas.openxmlformats.org/markup-compatibility/2006">
          <mc:Choice Requires="x14">
            <control shapeId="13866" r:id="rId186" name="Check Box 554">
              <controlPr defaultSize="0" autoFill="0" autoLine="0" autoPict="0">
                <anchor moveWithCells="1">
                  <from>
                    <xdr:col>4</xdr:col>
                    <xdr:colOff>0</xdr:colOff>
                    <xdr:row>115</xdr:row>
                    <xdr:rowOff>0</xdr:rowOff>
                  </from>
                  <to>
                    <xdr:col>5</xdr:col>
                    <xdr:colOff>38100</xdr:colOff>
                    <xdr:row>116</xdr:row>
                    <xdr:rowOff>76200</xdr:rowOff>
                  </to>
                </anchor>
              </controlPr>
            </control>
          </mc:Choice>
        </mc:AlternateContent>
        <mc:AlternateContent xmlns:mc="http://schemas.openxmlformats.org/markup-compatibility/2006">
          <mc:Choice Requires="x14">
            <control shapeId="13867" r:id="rId187" name="Check Box 555">
              <controlPr defaultSize="0" autoFill="0" autoLine="0" autoPict="0">
                <anchor moveWithCells="1">
                  <from>
                    <xdr:col>4</xdr:col>
                    <xdr:colOff>0</xdr:colOff>
                    <xdr:row>116</xdr:row>
                    <xdr:rowOff>0</xdr:rowOff>
                  </from>
                  <to>
                    <xdr:col>5</xdr:col>
                    <xdr:colOff>38100</xdr:colOff>
                    <xdr:row>117</xdr:row>
                    <xdr:rowOff>0</xdr:rowOff>
                  </to>
                </anchor>
              </controlPr>
            </control>
          </mc:Choice>
        </mc:AlternateContent>
        <mc:AlternateContent xmlns:mc="http://schemas.openxmlformats.org/markup-compatibility/2006">
          <mc:Choice Requires="x14">
            <control shapeId="13868" r:id="rId188" name="Check Box 556">
              <controlPr defaultSize="0" autoFill="0" autoLine="0" autoPict="0">
                <anchor moveWithCells="1">
                  <from>
                    <xdr:col>4</xdr:col>
                    <xdr:colOff>0</xdr:colOff>
                    <xdr:row>109</xdr:row>
                    <xdr:rowOff>0</xdr:rowOff>
                  </from>
                  <to>
                    <xdr:col>5</xdr:col>
                    <xdr:colOff>38100</xdr:colOff>
                    <xdr:row>110</xdr:row>
                    <xdr:rowOff>0</xdr:rowOff>
                  </to>
                </anchor>
              </controlPr>
            </control>
          </mc:Choice>
        </mc:AlternateContent>
        <mc:AlternateContent xmlns:mc="http://schemas.openxmlformats.org/markup-compatibility/2006">
          <mc:Choice Requires="x14">
            <control shapeId="13869" r:id="rId189" name="Check Box 557">
              <controlPr defaultSize="0" autoFill="0" autoLine="0" autoPict="0">
                <anchor moveWithCells="1">
                  <from>
                    <xdr:col>4</xdr:col>
                    <xdr:colOff>0</xdr:colOff>
                    <xdr:row>109</xdr:row>
                    <xdr:rowOff>0</xdr:rowOff>
                  </from>
                  <to>
                    <xdr:col>5</xdr:col>
                    <xdr:colOff>38100</xdr:colOff>
                    <xdr:row>110</xdr:row>
                    <xdr:rowOff>0</xdr:rowOff>
                  </to>
                </anchor>
              </controlPr>
            </control>
          </mc:Choice>
        </mc:AlternateContent>
        <mc:AlternateContent xmlns:mc="http://schemas.openxmlformats.org/markup-compatibility/2006">
          <mc:Choice Requires="x14">
            <control shapeId="13870" r:id="rId190" name="Check Box 558">
              <controlPr defaultSize="0" autoFill="0" autoLine="0" autoPict="0">
                <anchor moveWithCells="1">
                  <from>
                    <xdr:col>4</xdr:col>
                    <xdr:colOff>0</xdr:colOff>
                    <xdr:row>110</xdr:row>
                    <xdr:rowOff>0</xdr:rowOff>
                  </from>
                  <to>
                    <xdr:col>5</xdr:col>
                    <xdr:colOff>38100</xdr:colOff>
                    <xdr:row>111</xdr:row>
                    <xdr:rowOff>0</xdr:rowOff>
                  </to>
                </anchor>
              </controlPr>
            </control>
          </mc:Choice>
        </mc:AlternateContent>
        <mc:AlternateContent xmlns:mc="http://schemas.openxmlformats.org/markup-compatibility/2006">
          <mc:Choice Requires="x14">
            <control shapeId="13871" r:id="rId191" name="Check Box 559">
              <controlPr defaultSize="0" autoFill="0" autoLine="0" autoPict="0">
                <anchor moveWithCells="1">
                  <from>
                    <xdr:col>4</xdr:col>
                    <xdr:colOff>0</xdr:colOff>
                    <xdr:row>110</xdr:row>
                    <xdr:rowOff>0</xdr:rowOff>
                  </from>
                  <to>
                    <xdr:col>5</xdr:col>
                    <xdr:colOff>38100</xdr:colOff>
                    <xdr:row>111</xdr:row>
                    <xdr:rowOff>0</xdr:rowOff>
                  </to>
                </anchor>
              </controlPr>
            </control>
          </mc:Choice>
        </mc:AlternateContent>
        <mc:AlternateContent xmlns:mc="http://schemas.openxmlformats.org/markup-compatibility/2006">
          <mc:Choice Requires="x14">
            <control shapeId="13872" r:id="rId192" name="Check Box 560">
              <controlPr defaultSize="0" autoFill="0" autoLine="0" autoPict="0">
                <anchor moveWithCells="1">
                  <from>
                    <xdr:col>4</xdr:col>
                    <xdr:colOff>0</xdr:colOff>
                    <xdr:row>111</xdr:row>
                    <xdr:rowOff>0</xdr:rowOff>
                  </from>
                  <to>
                    <xdr:col>5</xdr:col>
                    <xdr:colOff>38100</xdr:colOff>
                    <xdr:row>112</xdr:row>
                    <xdr:rowOff>0</xdr:rowOff>
                  </to>
                </anchor>
              </controlPr>
            </control>
          </mc:Choice>
        </mc:AlternateContent>
        <mc:AlternateContent xmlns:mc="http://schemas.openxmlformats.org/markup-compatibility/2006">
          <mc:Choice Requires="x14">
            <control shapeId="13873" r:id="rId193" name="Check Box 561">
              <controlPr defaultSize="0" autoFill="0" autoLine="0" autoPict="0">
                <anchor moveWithCells="1">
                  <from>
                    <xdr:col>4</xdr:col>
                    <xdr:colOff>0</xdr:colOff>
                    <xdr:row>111</xdr:row>
                    <xdr:rowOff>0</xdr:rowOff>
                  </from>
                  <to>
                    <xdr:col>5</xdr:col>
                    <xdr:colOff>38100</xdr:colOff>
                    <xdr:row>112</xdr:row>
                    <xdr:rowOff>0</xdr:rowOff>
                  </to>
                </anchor>
              </controlPr>
            </control>
          </mc:Choice>
        </mc:AlternateContent>
        <mc:AlternateContent xmlns:mc="http://schemas.openxmlformats.org/markup-compatibility/2006">
          <mc:Choice Requires="x14">
            <control shapeId="13874" r:id="rId194" name="Check Box 562">
              <controlPr defaultSize="0" autoFill="0" autoLine="0" autoPict="0">
                <anchor moveWithCells="1">
                  <from>
                    <xdr:col>4</xdr:col>
                    <xdr:colOff>0</xdr:colOff>
                    <xdr:row>112</xdr:row>
                    <xdr:rowOff>0</xdr:rowOff>
                  </from>
                  <to>
                    <xdr:col>5</xdr:col>
                    <xdr:colOff>38100</xdr:colOff>
                    <xdr:row>113</xdr:row>
                    <xdr:rowOff>0</xdr:rowOff>
                  </to>
                </anchor>
              </controlPr>
            </control>
          </mc:Choice>
        </mc:AlternateContent>
        <mc:AlternateContent xmlns:mc="http://schemas.openxmlformats.org/markup-compatibility/2006">
          <mc:Choice Requires="x14">
            <control shapeId="13875" r:id="rId195" name="Check Box 563">
              <controlPr defaultSize="0" autoFill="0" autoLine="0" autoPict="0">
                <anchor moveWithCells="1">
                  <from>
                    <xdr:col>4</xdr:col>
                    <xdr:colOff>0</xdr:colOff>
                    <xdr:row>112</xdr:row>
                    <xdr:rowOff>0</xdr:rowOff>
                  </from>
                  <to>
                    <xdr:col>5</xdr:col>
                    <xdr:colOff>38100</xdr:colOff>
                    <xdr:row>113</xdr:row>
                    <xdr:rowOff>0</xdr:rowOff>
                  </to>
                </anchor>
              </controlPr>
            </control>
          </mc:Choice>
        </mc:AlternateContent>
        <mc:AlternateContent xmlns:mc="http://schemas.openxmlformats.org/markup-compatibility/2006">
          <mc:Choice Requires="x14">
            <control shapeId="13876" r:id="rId196" name="Check Box 564">
              <controlPr defaultSize="0" autoFill="0" autoLine="0" autoPict="0">
                <anchor moveWithCells="1">
                  <from>
                    <xdr:col>4</xdr:col>
                    <xdr:colOff>0</xdr:colOff>
                    <xdr:row>113</xdr:row>
                    <xdr:rowOff>0</xdr:rowOff>
                  </from>
                  <to>
                    <xdr:col>5</xdr:col>
                    <xdr:colOff>38100</xdr:colOff>
                    <xdr:row>114</xdr:row>
                    <xdr:rowOff>0</xdr:rowOff>
                  </to>
                </anchor>
              </controlPr>
            </control>
          </mc:Choice>
        </mc:AlternateContent>
        <mc:AlternateContent xmlns:mc="http://schemas.openxmlformats.org/markup-compatibility/2006">
          <mc:Choice Requires="x14">
            <control shapeId="13877" r:id="rId197" name="Check Box 565">
              <controlPr defaultSize="0" autoFill="0" autoLine="0" autoPict="0">
                <anchor moveWithCells="1">
                  <from>
                    <xdr:col>4</xdr:col>
                    <xdr:colOff>0</xdr:colOff>
                    <xdr:row>113</xdr:row>
                    <xdr:rowOff>0</xdr:rowOff>
                  </from>
                  <to>
                    <xdr:col>5</xdr:col>
                    <xdr:colOff>38100</xdr:colOff>
                    <xdr:row>114</xdr:row>
                    <xdr:rowOff>0</xdr:rowOff>
                  </to>
                </anchor>
              </controlPr>
            </control>
          </mc:Choice>
        </mc:AlternateContent>
        <mc:AlternateContent xmlns:mc="http://schemas.openxmlformats.org/markup-compatibility/2006">
          <mc:Choice Requires="x14">
            <control shapeId="13878" r:id="rId198" name="Check Box 566">
              <controlPr defaultSize="0" autoFill="0" autoLine="0" autoPict="0">
                <anchor moveWithCells="1">
                  <from>
                    <xdr:col>4</xdr:col>
                    <xdr:colOff>0</xdr:colOff>
                    <xdr:row>114</xdr:row>
                    <xdr:rowOff>0</xdr:rowOff>
                  </from>
                  <to>
                    <xdr:col>5</xdr:col>
                    <xdr:colOff>38100</xdr:colOff>
                    <xdr:row>115</xdr:row>
                    <xdr:rowOff>0</xdr:rowOff>
                  </to>
                </anchor>
              </controlPr>
            </control>
          </mc:Choice>
        </mc:AlternateContent>
        <mc:AlternateContent xmlns:mc="http://schemas.openxmlformats.org/markup-compatibility/2006">
          <mc:Choice Requires="x14">
            <control shapeId="13879" r:id="rId199" name="Check Box 567">
              <controlPr defaultSize="0" autoFill="0" autoLine="0" autoPict="0">
                <anchor moveWithCells="1">
                  <from>
                    <xdr:col>4</xdr:col>
                    <xdr:colOff>0</xdr:colOff>
                    <xdr:row>114</xdr:row>
                    <xdr:rowOff>0</xdr:rowOff>
                  </from>
                  <to>
                    <xdr:col>5</xdr:col>
                    <xdr:colOff>38100</xdr:colOff>
                    <xdr:row>115</xdr:row>
                    <xdr:rowOff>0</xdr:rowOff>
                  </to>
                </anchor>
              </controlPr>
            </control>
          </mc:Choice>
        </mc:AlternateContent>
        <mc:AlternateContent xmlns:mc="http://schemas.openxmlformats.org/markup-compatibility/2006">
          <mc:Choice Requires="x14">
            <control shapeId="13880" r:id="rId200" name="Check Box 568">
              <controlPr defaultSize="0" autoFill="0" autoLine="0" autoPict="0">
                <anchor moveWithCells="1">
                  <from>
                    <xdr:col>4</xdr:col>
                    <xdr:colOff>0</xdr:colOff>
                    <xdr:row>115</xdr:row>
                    <xdr:rowOff>0</xdr:rowOff>
                  </from>
                  <to>
                    <xdr:col>5</xdr:col>
                    <xdr:colOff>38100</xdr:colOff>
                    <xdr:row>116</xdr:row>
                    <xdr:rowOff>76200</xdr:rowOff>
                  </to>
                </anchor>
              </controlPr>
            </control>
          </mc:Choice>
        </mc:AlternateContent>
        <mc:AlternateContent xmlns:mc="http://schemas.openxmlformats.org/markup-compatibility/2006">
          <mc:Choice Requires="x14">
            <control shapeId="13881" r:id="rId201" name="Check Box 569">
              <controlPr defaultSize="0" autoFill="0" autoLine="0" autoPict="0">
                <anchor moveWithCells="1">
                  <from>
                    <xdr:col>4</xdr:col>
                    <xdr:colOff>0</xdr:colOff>
                    <xdr:row>115</xdr:row>
                    <xdr:rowOff>0</xdr:rowOff>
                  </from>
                  <to>
                    <xdr:col>5</xdr:col>
                    <xdr:colOff>38100</xdr:colOff>
                    <xdr:row>116</xdr:row>
                    <xdr:rowOff>76200</xdr:rowOff>
                  </to>
                </anchor>
              </controlPr>
            </control>
          </mc:Choice>
        </mc:AlternateContent>
        <mc:AlternateContent xmlns:mc="http://schemas.openxmlformats.org/markup-compatibility/2006">
          <mc:Choice Requires="x14">
            <control shapeId="13882" r:id="rId202" name="Check Box 570">
              <controlPr defaultSize="0" autoFill="0" autoLine="0" autoPict="0">
                <anchor moveWithCells="1">
                  <from>
                    <xdr:col>4</xdr:col>
                    <xdr:colOff>0</xdr:colOff>
                    <xdr:row>116</xdr:row>
                    <xdr:rowOff>0</xdr:rowOff>
                  </from>
                  <to>
                    <xdr:col>5</xdr:col>
                    <xdr:colOff>38100</xdr:colOff>
                    <xdr:row>117</xdr:row>
                    <xdr:rowOff>0</xdr:rowOff>
                  </to>
                </anchor>
              </controlPr>
            </control>
          </mc:Choice>
        </mc:AlternateContent>
        <mc:AlternateContent xmlns:mc="http://schemas.openxmlformats.org/markup-compatibility/2006">
          <mc:Choice Requires="x14">
            <control shapeId="13883" r:id="rId203" name="Check Box 571">
              <controlPr defaultSize="0" autoFill="0" autoLine="0" autoPict="0">
                <anchor moveWithCells="1">
                  <from>
                    <xdr:col>4</xdr:col>
                    <xdr:colOff>0</xdr:colOff>
                    <xdr:row>116</xdr:row>
                    <xdr:rowOff>0</xdr:rowOff>
                  </from>
                  <to>
                    <xdr:col>5</xdr:col>
                    <xdr:colOff>38100</xdr:colOff>
                    <xdr:row>117</xdr:row>
                    <xdr:rowOff>0</xdr:rowOff>
                  </to>
                </anchor>
              </controlPr>
            </control>
          </mc:Choice>
        </mc:AlternateContent>
        <mc:AlternateContent xmlns:mc="http://schemas.openxmlformats.org/markup-compatibility/2006">
          <mc:Choice Requires="x14">
            <control shapeId="13884" r:id="rId204" name="Check Box 572">
              <controlPr defaultSize="0" autoFill="0" autoLine="0" autoPict="0">
                <anchor moveWithCells="1">
                  <from>
                    <xdr:col>2</xdr:col>
                    <xdr:colOff>104775</xdr:colOff>
                    <xdr:row>78</xdr:row>
                    <xdr:rowOff>0</xdr:rowOff>
                  </from>
                  <to>
                    <xdr:col>4</xdr:col>
                    <xdr:colOff>0</xdr:colOff>
                    <xdr:row>79</xdr:row>
                    <xdr:rowOff>0</xdr:rowOff>
                  </to>
                </anchor>
              </controlPr>
            </control>
          </mc:Choice>
        </mc:AlternateContent>
        <mc:AlternateContent xmlns:mc="http://schemas.openxmlformats.org/markup-compatibility/2006">
          <mc:Choice Requires="x14">
            <control shapeId="13885" r:id="rId205" name="Check Box 573">
              <controlPr defaultSize="0" autoFill="0" autoLine="0" autoPict="0">
                <anchor moveWithCells="1">
                  <from>
                    <xdr:col>3</xdr:col>
                    <xdr:colOff>104775</xdr:colOff>
                    <xdr:row>78</xdr:row>
                    <xdr:rowOff>0</xdr:rowOff>
                  </from>
                  <to>
                    <xdr:col>4</xdr:col>
                    <xdr:colOff>142875</xdr:colOff>
                    <xdr:row>79</xdr:row>
                    <xdr:rowOff>0</xdr:rowOff>
                  </to>
                </anchor>
              </controlPr>
            </control>
          </mc:Choice>
        </mc:AlternateContent>
        <mc:AlternateContent xmlns:mc="http://schemas.openxmlformats.org/markup-compatibility/2006">
          <mc:Choice Requires="x14">
            <control shapeId="13886" r:id="rId206" name="Check Box 574">
              <controlPr defaultSize="0" autoFill="0" autoLine="0" autoPict="0">
                <anchor moveWithCells="1">
                  <from>
                    <xdr:col>4</xdr:col>
                    <xdr:colOff>76200</xdr:colOff>
                    <xdr:row>78</xdr:row>
                    <xdr:rowOff>0</xdr:rowOff>
                  </from>
                  <to>
                    <xdr:col>5</xdr:col>
                    <xdr:colOff>114300</xdr:colOff>
                    <xdr:row>79</xdr:row>
                    <xdr:rowOff>0</xdr:rowOff>
                  </to>
                </anchor>
              </controlPr>
            </control>
          </mc:Choice>
        </mc:AlternateContent>
        <mc:AlternateContent xmlns:mc="http://schemas.openxmlformats.org/markup-compatibility/2006">
          <mc:Choice Requires="x14">
            <control shapeId="13887" r:id="rId207" name="Check Box 575">
              <controlPr defaultSize="0" autoFill="0" autoLine="0" autoPict="0">
                <anchor moveWithCells="1">
                  <from>
                    <xdr:col>2</xdr:col>
                    <xdr:colOff>104775</xdr:colOff>
                    <xdr:row>77</xdr:row>
                    <xdr:rowOff>28575</xdr:rowOff>
                  </from>
                  <to>
                    <xdr:col>4</xdr:col>
                    <xdr:colOff>0</xdr:colOff>
                    <xdr:row>78</xdr:row>
                    <xdr:rowOff>28575</xdr:rowOff>
                  </to>
                </anchor>
              </controlPr>
            </control>
          </mc:Choice>
        </mc:AlternateContent>
        <mc:AlternateContent xmlns:mc="http://schemas.openxmlformats.org/markup-compatibility/2006">
          <mc:Choice Requires="x14">
            <control shapeId="13888" r:id="rId208" name="Check Box 576">
              <controlPr defaultSize="0" autoFill="0" autoLine="0" autoPict="0">
                <anchor moveWithCells="1">
                  <from>
                    <xdr:col>3</xdr:col>
                    <xdr:colOff>104775</xdr:colOff>
                    <xdr:row>77</xdr:row>
                    <xdr:rowOff>28575</xdr:rowOff>
                  </from>
                  <to>
                    <xdr:col>4</xdr:col>
                    <xdr:colOff>142875</xdr:colOff>
                    <xdr:row>78</xdr:row>
                    <xdr:rowOff>28575</xdr:rowOff>
                  </to>
                </anchor>
              </controlPr>
            </control>
          </mc:Choice>
        </mc:AlternateContent>
        <mc:AlternateContent xmlns:mc="http://schemas.openxmlformats.org/markup-compatibility/2006">
          <mc:Choice Requires="x14">
            <control shapeId="13889" r:id="rId209" name="Check Box 577">
              <controlPr defaultSize="0" autoFill="0" autoLine="0" autoPict="0">
                <anchor moveWithCells="1">
                  <from>
                    <xdr:col>4</xdr:col>
                    <xdr:colOff>76200</xdr:colOff>
                    <xdr:row>77</xdr:row>
                    <xdr:rowOff>28575</xdr:rowOff>
                  </from>
                  <to>
                    <xdr:col>5</xdr:col>
                    <xdr:colOff>114300</xdr:colOff>
                    <xdr:row>78</xdr:row>
                    <xdr:rowOff>28575</xdr:rowOff>
                  </to>
                </anchor>
              </controlPr>
            </control>
          </mc:Choice>
        </mc:AlternateContent>
        <mc:AlternateContent xmlns:mc="http://schemas.openxmlformats.org/markup-compatibility/2006">
          <mc:Choice Requires="x14">
            <control shapeId="13890" r:id="rId210" name="Check Box 578">
              <controlPr defaultSize="0" autoFill="0" autoLine="0" autoPict="0">
                <anchor moveWithCells="1">
                  <from>
                    <xdr:col>2</xdr:col>
                    <xdr:colOff>104775</xdr:colOff>
                    <xdr:row>75</xdr:row>
                    <xdr:rowOff>0</xdr:rowOff>
                  </from>
                  <to>
                    <xdr:col>4</xdr:col>
                    <xdr:colOff>0</xdr:colOff>
                    <xdr:row>76</xdr:row>
                    <xdr:rowOff>0</xdr:rowOff>
                  </to>
                </anchor>
              </controlPr>
            </control>
          </mc:Choice>
        </mc:AlternateContent>
        <mc:AlternateContent xmlns:mc="http://schemas.openxmlformats.org/markup-compatibility/2006">
          <mc:Choice Requires="x14">
            <control shapeId="13891" r:id="rId211" name="Check Box 579">
              <controlPr defaultSize="0" autoFill="0" autoLine="0" autoPict="0">
                <anchor moveWithCells="1">
                  <from>
                    <xdr:col>3</xdr:col>
                    <xdr:colOff>104775</xdr:colOff>
                    <xdr:row>75</xdr:row>
                    <xdr:rowOff>0</xdr:rowOff>
                  </from>
                  <to>
                    <xdr:col>4</xdr:col>
                    <xdr:colOff>142875</xdr:colOff>
                    <xdr:row>76</xdr:row>
                    <xdr:rowOff>0</xdr:rowOff>
                  </to>
                </anchor>
              </controlPr>
            </control>
          </mc:Choice>
        </mc:AlternateContent>
        <mc:AlternateContent xmlns:mc="http://schemas.openxmlformats.org/markup-compatibility/2006">
          <mc:Choice Requires="x14">
            <control shapeId="13892" r:id="rId212" name="Check Box 580">
              <controlPr defaultSize="0" autoFill="0" autoLine="0" autoPict="0">
                <anchor moveWithCells="1">
                  <from>
                    <xdr:col>4</xdr:col>
                    <xdr:colOff>104775</xdr:colOff>
                    <xdr:row>75</xdr:row>
                    <xdr:rowOff>0</xdr:rowOff>
                  </from>
                  <to>
                    <xdr:col>5</xdr:col>
                    <xdr:colOff>333375</xdr:colOff>
                    <xdr:row>76</xdr:row>
                    <xdr:rowOff>0</xdr:rowOff>
                  </to>
                </anchor>
              </controlPr>
            </control>
          </mc:Choice>
        </mc:AlternateContent>
        <mc:AlternateContent xmlns:mc="http://schemas.openxmlformats.org/markup-compatibility/2006">
          <mc:Choice Requires="x14">
            <control shapeId="13894" r:id="rId213" name="Check Box 582">
              <controlPr defaultSize="0" autoFill="0" autoLine="0" autoPict="0">
                <anchor moveWithCells="1">
                  <from>
                    <xdr:col>2</xdr:col>
                    <xdr:colOff>104775</xdr:colOff>
                    <xdr:row>76</xdr:row>
                    <xdr:rowOff>0</xdr:rowOff>
                  </from>
                  <to>
                    <xdr:col>4</xdr:col>
                    <xdr:colOff>0</xdr:colOff>
                    <xdr:row>77</xdr:row>
                    <xdr:rowOff>0</xdr:rowOff>
                  </to>
                </anchor>
              </controlPr>
            </control>
          </mc:Choice>
        </mc:AlternateContent>
        <mc:AlternateContent xmlns:mc="http://schemas.openxmlformats.org/markup-compatibility/2006">
          <mc:Choice Requires="x14">
            <control shapeId="13895" r:id="rId214" name="Check Box 583">
              <controlPr defaultSize="0" autoFill="0" autoLine="0" autoPict="0">
                <anchor moveWithCells="1">
                  <from>
                    <xdr:col>3</xdr:col>
                    <xdr:colOff>104775</xdr:colOff>
                    <xdr:row>76</xdr:row>
                    <xdr:rowOff>0</xdr:rowOff>
                  </from>
                  <to>
                    <xdr:col>4</xdr:col>
                    <xdr:colOff>142875</xdr:colOff>
                    <xdr:row>77</xdr:row>
                    <xdr:rowOff>0</xdr:rowOff>
                  </to>
                </anchor>
              </controlPr>
            </control>
          </mc:Choice>
        </mc:AlternateContent>
        <mc:AlternateContent xmlns:mc="http://schemas.openxmlformats.org/markup-compatibility/2006">
          <mc:Choice Requires="x14">
            <control shapeId="13896" r:id="rId215" name="Check Box 584">
              <controlPr defaultSize="0" autoFill="0" autoLine="0" autoPict="0">
                <anchor moveWithCells="1">
                  <from>
                    <xdr:col>4</xdr:col>
                    <xdr:colOff>104775</xdr:colOff>
                    <xdr:row>76</xdr:row>
                    <xdr:rowOff>0</xdr:rowOff>
                  </from>
                  <to>
                    <xdr:col>5</xdr:col>
                    <xdr:colOff>333375</xdr:colOff>
                    <xdr:row>77</xdr:row>
                    <xdr:rowOff>0</xdr:rowOff>
                  </to>
                </anchor>
              </controlPr>
            </control>
          </mc:Choice>
        </mc:AlternateContent>
        <mc:AlternateContent xmlns:mc="http://schemas.openxmlformats.org/markup-compatibility/2006">
          <mc:Choice Requires="x14">
            <control shapeId="13897" r:id="rId216" name="Check Box 585">
              <controlPr defaultSize="0" autoFill="0" autoLine="0" autoPict="0">
                <anchor moveWithCells="1">
                  <from>
                    <xdr:col>2</xdr:col>
                    <xdr:colOff>104775</xdr:colOff>
                    <xdr:row>38</xdr:row>
                    <xdr:rowOff>228600</xdr:rowOff>
                  </from>
                  <to>
                    <xdr:col>4</xdr:col>
                    <xdr:colOff>0</xdr:colOff>
                    <xdr:row>38</xdr:row>
                    <xdr:rowOff>990600</xdr:rowOff>
                  </to>
                </anchor>
              </controlPr>
            </control>
          </mc:Choice>
        </mc:AlternateContent>
        <mc:AlternateContent xmlns:mc="http://schemas.openxmlformats.org/markup-compatibility/2006">
          <mc:Choice Requires="x14">
            <control shapeId="13898" r:id="rId217" name="Check Box 586">
              <controlPr defaultSize="0" autoFill="0" autoLine="0" autoPict="0">
                <anchor moveWithCells="1">
                  <from>
                    <xdr:col>3</xdr:col>
                    <xdr:colOff>104775</xdr:colOff>
                    <xdr:row>38</xdr:row>
                    <xdr:rowOff>228600</xdr:rowOff>
                  </from>
                  <to>
                    <xdr:col>4</xdr:col>
                    <xdr:colOff>142875</xdr:colOff>
                    <xdr:row>38</xdr:row>
                    <xdr:rowOff>990600</xdr:rowOff>
                  </to>
                </anchor>
              </controlPr>
            </control>
          </mc:Choice>
        </mc:AlternateContent>
        <mc:AlternateContent xmlns:mc="http://schemas.openxmlformats.org/markup-compatibility/2006">
          <mc:Choice Requires="x14">
            <control shapeId="13899" r:id="rId218" name="Check Box 587">
              <controlPr defaultSize="0" autoFill="0" autoLine="0" autoPict="0">
                <anchor moveWithCells="1">
                  <from>
                    <xdr:col>4</xdr:col>
                    <xdr:colOff>76200</xdr:colOff>
                    <xdr:row>38</xdr:row>
                    <xdr:rowOff>228600</xdr:rowOff>
                  </from>
                  <to>
                    <xdr:col>5</xdr:col>
                    <xdr:colOff>114300</xdr:colOff>
                    <xdr:row>38</xdr:row>
                    <xdr:rowOff>990600</xdr:rowOff>
                  </to>
                </anchor>
              </controlPr>
            </control>
          </mc:Choice>
        </mc:AlternateContent>
        <mc:AlternateContent xmlns:mc="http://schemas.openxmlformats.org/markup-compatibility/2006">
          <mc:Choice Requires="x14">
            <control shapeId="13900" r:id="rId219" name="Check Box 588">
              <controlPr defaultSize="0" autoFill="0" autoLine="0" autoPict="0">
                <anchor moveWithCells="1">
                  <from>
                    <xdr:col>2</xdr:col>
                    <xdr:colOff>66675</xdr:colOff>
                    <xdr:row>39</xdr:row>
                    <xdr:rowOff>0</xdr:rowOff>
                  </from>
                  <to>
                    <xdr:col>4</xdr:col>
                    <xdr:colOff>0</xdr:colOff>
                    <xdr:row>39</xdr:row>
                    <xdr:rowOff>561975</xdr:rowOff>
                  </to>
                </anchor>
              </controlPr>
            </control>
          </mc:Choice>
        </mc:AlternateContent>
        <mc:AlternateContent xmlns:mc="http://schemas.openxmlformats.org/markup-compatibility/2006">
          <mc:Choice Requires="x14">
            <control shapeId="13901" r:id="rId220" name="Check Box 589">
              <controlPr defaultSize="0" autoFill="0" autoLine="0" autoPict="0">
                <anchor moveWithCells="1">
                  <from>
                    <xdr:col>3</xdr:col>
                    <xdr:colOff>76200</xdr:colOff>
                    <xdr:row>39</xdr:row>
                    <xdr:rowOff>0</xdr:rowOff>
                  </from>
                  <to>
                    <xdr:col>4</xdr:col>
                    <xdr:colOff>142875</xdr:colOff>
                    <xdr:row>39</xdr:row>
                    <xdr:rowOff>561975</xdr:rowOff>
                  </to>
                </anchor>
              </controlPr>
            </control>
          </mc:Choice>
        </mc:AlternateContent>
        <mc:AlternateContent xmlns:mc="http://schemas.openxmlformats.org/markup-compatibility/2006">
          <mc:Choice Requires="x14">
            <control shapeId="13902" r:id="rId221" name="Check Box 590">
              <controlPr defaultSize="0" autoFill="0" autoLine="0" autoPict="0">
                <anchor moveWithCells="1">
                  <from>
                    <xdr:col>4</xdr:col>
                    <xdr:colOff>66675</xdr:colOff>
                    <xdr:row>39</xdr:row>
                    <xdr:rowOff>0</xdr:rowOff>
                  </from>
                  <to>
                    <xdr:col>5</xdr:col>
                    <xdr:colOff>114300</xdr:colOff>
                    <xdr:row>39</xdr:row>
                    <xdr:rowOff>561975</xdr:rowOff>
                  </to>
                </anchor>
              </controlPr>
            </control>
          </mc:Choice>
        </mc:AlternateContent>
        <mc:AlternateContent xmlns:mc="http://schemas.openxmlformats.org/markup-compatibility/2006">
          <mc:Choice Requires="x14">
            <control shapeId="13903" r:id="rId222" name="Check Box 591">
              <controlPr defaultSize="0" autoFill="0" autoLine="0" autoPict="0">
                <anchor moveWithCells="1">
                  <from>
                    <xdr:col>2</xdr:col>
                    <xdr:colOff>104775</xdr:colOff>
                    <xdr:row>37</xdr:row>
                    <xdr:rowOff>180975</xdr:rowOff>
                  </from>
                  <to>
                    <xdr:col>4</xdr:col>
                    <xdr:colOff>0</xdr:colOff>
                    <xdr:row>37</xdr:row>
                    <xdr:rowOff>942975</xdr:rowOff>
                  </to>
                </anchor>
              </controlPr>
            </control>
          </mc:Choice>
        </mc:AlternateContent>
        <mc:AlternateContent xmlns:mc="http://schemas.openxmlformats.org/markup-compatibility/2006">
          <mc:Choice Requires="x14">
            <control shapeId="13904" r:id="rId223" name="Check Box 592">
              <controlPr defaultSize="0" autoFill="0" autoLine="0" autoPict="0">
                <anchor moveWithCells="1">
                  <from>
                    <xdr:col>3</xdr:col>
                    <xdr:colOff>104775</xdr:colOff>
                    <xdr:row>37</xdr:row>
                    <xdr:rowOff>180975</xdr:rowOff>
                  </from>
                  <to>
                    <xdr:col>4</xdr:col>
                    <xdr:colOff>142875</xdr:colOff>
                    <xdr:row>37</xdr:row>
                    <xdr:rowOff>942975</xdr:rowOff>
                  </to>
                </anchor>
              </controlPr>
            </control>
          </mc:Choice>
        </mc:AlternateContent>
        <mc:AlternateContent xmlns:mc="http://schemas.openxmlformats.org/markup-compatibility/2006">
          <mc:Choice Requires="x14">
            <control shapeId="13905" r:id="rId224" name="Check Box 593">
              <controlPr defaultSize="0" autoFill="0" autoLine="0" autoPict="0">
                <anchor moveWithCells="1">
                  <from>
                    <xdr:col>4</xdr:col>
                    <xdr:colOff>76200</xdr:colOff>
                    <xdr:row>37</xdr:row>
                    <xdr:rowOff>180975</xdr:rowOff>
                  </from>
                  <to>
                    <xdr:col>5</xdr:col>
                    <xdr:colOff>114300</xdr:colOff>
                    <xdr:row>37</xdr:row>
                    <xdr:rowOff>942975</xdr:rowOff>
                  </to>
                </anchor>
              </controlPr>
            </control>
          </mc:Choice>
        </mc:AlternateContent>
        <mc:AlternateContent xmlns:mc="http://schemas.openxmlformats.org/markup-compatibility/2006">
          <mc:Choice Requires="x14">
            <control shapeId="13906" r:id="rId225" name="Check Box 594">
              <controlPr defaultSize="0" autoFill="0" autoLine="0" autoPict="0">
                <anchor moveWithCells="1">
                  <from>
                    <xdr:col>2</xdr:col>
                    <xdr:colOff>104775</xdr:colOff>
                    <xdr:row>35</xdr:row>
                    <xdr:rowOff>485775</xdr:rowOff>
                  </from>
                  <to>
                    <xdr:col>4</xdr:col>
                    <xdr:colOff>0</xdr:colOff>
                    <xdr:row>37</xdr:row>
                    <xdr:rowOff>104775</xdr:rowOff>
                  </to>
                </anchor>
              </controlPr>
            </control>
          </mc:Choice>
        </mc:AlternateContent>
        <mc:AlternateContent xmlns:mc="http://schemas.openxmlformats.org/markup-compatibility/2006">
          <mc:Choice Requires="x14">
            <control shapeId="13907" r:id="rId226" name="Check Box 595">
              <controlPr defaultSize="0" autoFill="0" autoLine="0" autoPict="0">
                <anchor moveWithCells="1">
                  <from>
                    <xdr:col>3</xdr:col>
                    <xdr:colOff>104775</xdr:colOff>
                    <xdr:row>35</xdr:row>
                    <xdr:rowOff>485775</xdr:rowOff>
                  </from>
                  <to>
                    <xdr:col>4</xdr:col>
                    <xdr:colOff>142875</xdr:colOff>
                    <xdr:row>37</xdr:row>
                    <xdr:rowOff>104775</xdr:rowOff>
                  </to>
                </anchor>
              </controlPr>
            </control>
          </mc:Choice>
        </mc:AlternateContent>
        <mc:AlternateContent xmlns:mc="http://schemas.openxmlformats.org/markup-compatibility/2006">
          <mc:Choice Requires="x14">
            <control shapeId="13908" r:id="rId227" name="Check Box 596">
              <controlPr defaultSize="0" autoFill="0" autoLine="0" autoPict="0">
                <anchor moveWithCells="1">
                  <from>
                    <xdr:col>4</xdr:col>
                    <xdr:colOff>76200</xdr:colOff>
                    <xdr:row>35</xdr:row>
                    <xdr:rowOff>485775</xdr:rowOff>
                  </from>
                  <to>
                    <xdr:col>5</xdr:col>
                    <xdr:colOff>114300</xdr:colOff>
                    <xdr:row>37</xdr:row>
                    <xdr:rowOff>104775</xdr:rowOff>
                  </to>
                </anchor>
              </controlPr>
            </control>
          </mc:Choice>
        </mc:AlternateContent>
        <mc:AlternateContent xmlns:mc="http://schemas.openxmlformats.org/markup-compatibility/2006">
          <mc:Choice Requires="x14">
            <control shapeId="13909" r:id="rId228" name="Check Box 597">
              <controlPr defaultSize="0" autoFill="0" autoLine="0" autoPict="0">
                <anchor moveWithCells="1">
                  <from>
                    <xdr:col>2</xdr:col>
                    <xdr:colOff>66675</xdr:colOff>
                    <xdr:row>48</xdr:row>
                    <xdr:rowOff>0</xdr:rowOff>
                  </from>
                  <to>
                    <xdr:col>4</xdr:col>
                    <xdr:colOff>0</xdr:colOff>
                    <xdr:row>49</xdr:row>
                    <xdr:rowOff>0</xdr:rowOff>
                  </to>
                </anchor>
              </controlPr>
            </control>
          </mc:Choice>
        </mc:AlternateContent>
        <mc:AlternateContent xmlns:mc="http://schemas.openxmlformats.org/markup-compatibility/2006">
          <mc:Choice Requires="x14">
            <control shapeId="13910" r:id="rId229" name="Check Box 598">
              <controlPr defaultSize="0" autoFill="0" autoLine="0" autoPict="0">
                <anchor moveWithCells="1">
                  <from>
                    <xdr:col>3</xdr:col>
                    <xdr:colOff>76200</xdr:colOff>
                    <xdr:row>48</xdr:row>
                    <xdr:rowOff>0</xdr:rowOff>
                  </from>
                  <to>
                    <xdr:col>4</xdr:col>
                    <xdr:colOff>142875</xdr:colOff>
                    <xdr:row>49</xdr:row>
                    <xdr:rowOff>0</xdr:rowOff>
                  </to>
                </anchor>
              </controlPr>
            </control>
          </mc:Choice>
        </mc:AlternateContent>
        <mc:AlternateContent xmlns:mc="http://schemas.openxmlformats.org/markup-compatibility/2006">
          <mc:Choice Requires="x14">
            <control shapeId="13911" r:id="rId230" name="Check Box 599">
              <controlPr defaultSize="0" autoFill="0" autoLine="0" autoPict="0">
                <anchor moveWithCells="1">
                  <from>
                    <xdr:col>4</xdr:col>
                    <xdr:colOff>66675</xdr:colOff>
                    <xdr:row>48</xdr:row>
                    <xdr:rowOff>0</xdr:rowOff>
                  </from>
                  <to>
                    <xdr:col>5</xdr:col>
                    <xdr:colOff>114300</xdr:colOff>
                    <xdr:row>49</xdr:row>
                    <xdr:rowOff>0</xdr:rowOff>
                  </to>
                </anchor>
              </controlPr>
            </control>
          </mc:Choice>
        </mc:AlternateContent>
        <mc:AlternateContent xmlns:mc="http://schemas.openxmlformats.org/markup-compatibility/2006">
          <mc:Choice Requires="x14">
            <control shapeId="13912" r:id="rId231" name="Check Box 600">
              <controlPr defaultSize="0" autoFill="0" autoLine="0" autoPict="0">
                <anchor moveWithCells="1">
                  <from>
                    <xdr:col>2</xdr:col>
                    <xdr:colOff>66675</xdr:colOff>
                    <xdr:row>49</xdr:row>
                    <xdr:rowOff>0</xdr:rowOff>
                  </from>
                  <to>
                    <xdr:col>4</xdr:col>
                    <xdr:colOff>0</xdr:colOff>
                    <xdr:row>50</xdr:row>
                    <xdr:rowOff>0</xdr:rowOff>
                  </to>
                </anchor>
              </controlPr>
            </control>
          </mc:Choice>
        </mc:AlternateContent>
        <mc:AlternateContent xmlns:mc="http://schemas.openxmlformats.org/markup-compatibility/2006">
          <mc:Choice Requires="x14">
            <control shapeId="13913" r:id="rId232" name="Check Box 601">
              <controlPr defaultSize="0" autoFill="0" autoLine="0" autoPict="0">
                <anchor moveWithCells="1">
                  <from>
                    <xdr:col>3</xdr:col>
                    <xdr:colOff>66675</xdr:colOff>
                    <xdr:row>49</xdr:row>
                    <xdr:rowOff>0</xdr:rowOff>
                  </from>
                  <to>
                    <xdr:col>4</xdr:col>
                    <xdr:colOff>142875</xdr:colOff>
                    <xdr:row>50</xdr:row>
                    <xdr:rowOff>0</xdr:rowOff>
                  </to>
                </anchor>
              </controlPr>
            </control>
          </mc:Choice>
        </mc:AlternateContent>
        <mc:AlternateContent xmlns:mc="http://schemas.openxmlformats.org/markup-compatibility/2006">
          <mc:Choice Requires="x14">
            <control shapeId="13914" r:id="rId233" name="Check Box 602">
              <controlPr defaultSize="0" autoFill="0" autoLine="0" autoPict="0">
                <anchor moveWithCells="1">
                  <from>
                    <xdr:col>4</xdr:col>
                    <xdr:colOff>66675</xdr:colOff>
                    <xdr:row>49</xdr:row>
                    <xdr:rowOff>0</xdr:rowOff>
                  </from>
                  <to>
                    <xdr:col>5</xdr:col>
                    <xdr:colOff>114300</xdr:colOff>
                    <xdr:row>50</xdr:row>
                    <xdr:rowOff>0</xdr:rowOff>
                  </to>
                </anchor>
              </controlPr>
            </control>
          </mc:Choice>
        </mc:AlternateContent>
        <mc:AlternateContent xmlns:mc="http://schemas.openxmlformats.org/markup-compatibility/2006">
          <mc:Choice Requires="x14">
            <control shapeId="13915" r:id="rId234" name="Check Box 603">
              <controlPr defaultSize="0" autoFill="0" autoLine="0" autoPict="0">
                <anchor moveWithCells="1">
                  <from>
                    <xdr:col>2</xdr:col>
                    <xdr:colOff>66675</xdr:colOff>
                    <xdr:row>51</xdr:row>
                    <xdr:rowOff>0</xdr:rowOff>
                  </from>
                  <to>
                    <xdr:col>4</xdr:col>
                    <xdr:colOff>0</xdr:colOff>
                    <xdr:row>52</xdr:row>
                    <xdr:rowOff>0</xdr:rowOff>
                  </to>
                </anchor>
              </controlPr>
            </control>
          </mc:Choice>
        </mc:AlternateContent>
        <mc:AlternateContent xmlns:mc="http://schemas.openxmlformats.org/markup-compatibility/2006">
          <mc:Choice Requires="x14">
            <control shapeId="13916" r:id="rId235" name="Check Box 604">
              <controlPr defaultSize="0" autoFill="0" autoLine="0" autoPict="0">
                <anchor moveWithCells="1">
                  <from>
                    <xdr:col>3</xdr:col>
                    <xdr:colOff>76200</xdr:colOff>
                    <xdr:row>51</xdr:row>
                    <xdr:rowOff>0</xdr:rowOff>
                  </from>
                  <to>
                    <xdr:col>4</xdr:col>
                    <xdr:colOff>142875</xdr:colOff>
                    <xdr:row>52</xdr:row>
                    <xdr:rowOff>0</xdr:rowOff>
                  </to>
                </anchor>
              </controlPr>
            </control>
          </mc:Choice>
        </mc:AlternateContent>
        <mc:AlternateContent xmlns:mc="http://schemas.openxmlformats.org/markup-compatibility/2006">
          <mc:Choice Requires="x14">
            <control shapeId="13917" r:id="rId236" name="Check Box 605">
              <controlPr defaultSize="0" autoFill="0" autoLine="0" autoPict="0">
                <anchor moveWithCells="1">
                  <from>
                    <xdr:col>4</xdr:col>
                    <xdr:colOff>66675</xdr:colOff>
                    <xdr:row>51</xdr:row>
                    <xdr:rowOff>0</xdr:rowOff>
                  </from>
                  <to>
                    <xdr:col>5</xdr:col>
                    <xdr:colOff>114300</xdr:colOff>
                    <xdr:row>52</xdr:row>
                    <xdr:rowOff>0</xdr:rowOff>
                  </to>
                </anchor>
              </controlPr>
            </control>
          </mc:Choice>
        </mc:AlternateContent>
        <mc:AlternateContent xmlns:mc="http://schemas.openxmlformats.org/markup-compatibility/2006">
          <mc:Choice Requires="x14">
            <control shapeId="13918" r:id="rId237" name="Check Box 606">
              <controlPr defaultSize="0" autoFill="0" autoLine="0" autoPict="0">
                <anchor moveWithCells="1">
                  <from>
                    <xdr:col>2</xdr:col>
                    <xdr:colOff>66675</xdr:colOff>
                    <xdr:row>52</xdr:row>
                    <xdr:rowOff>0</xdr:rowOff>
                  </from>
                  <to>
                    <xdr:col>4</xdr:col>
                    <xdr:colOff>0</xdr:colOff>
                    <xdr:row>53</xdr:row>
                    <xdr:rowOff>0</xdr:rowOff>
                  </to>
                </anchor>
              </controlPr>
            </control>
          </mc:Choice>
        </mc:AlternateContent>
        <mc:AlternateContent xmlns:mc="http://schemas.openxmlformats.org/markup-compatibility/2006">
          <mc:Choice Requires="x14">
            <control shapeId="13919" r:id="rId238" name="Check Box 607">
              <controlPr defaultSize="0" autoFill="0" autoLine="0" autoPict="0">
                <anchor moveWithCells="1">
                  <from>
                    <xdr:col>3</xdr:col>
                    <xdr:colOff>76200</xdr:colOff>
                    <xdr:row>52</xdr:row>
                    <xdr:rowOff>0</xdr:rowOff>
                  </from>
                  <to>
                    <xdr:col>4</xdr:col>
                    <xdr:colOff>142875</xdr:colOff>
                    <xdr:row>53</xdr:row>
                    <xdr:rowOff>0</xdr:rowOff>
                  </to>
                </anchor>
              </controlPr>
            </control>
          </mc:Choice>
        </mc:AlternateContent>
        <mc:AlternateContent xmlns:mc="http://schemas.openxmlformats.org/markup-compatibility/2006">
          <mc:Choice Requires="x14">
            <control shapeId="13920" r:id="rId239" name="Check Box 608">
              <controlPr defaultSize="0" autoFill="0" autoLine="0" autoPict="0">
                <anchor moveWithCells="1">
                  <from>
                    <xdr:col>4</xdr:col>
                    <xdr:colOff>66675</xdr:colOff>
                    <xdr:row>52</xdr:row>
                    <xdr:rowOff>0</xdr:rowOff>
                  </from>
                  <to>
                    <xdr:col>5</xdr:col>
                    <xdr:colOff>114300</xdr:colOff>
                    <xdr:row>53</xdr:row>
                    <xdr:rowOff>0</xdr:rowOff>
                  </to>
                </anchor>
              </controlPr>
            </control>
          </mc:Choice>
        </mc:AlternateContent>
        <mc:AlternateContent xmlns:mc="http://schemas.openxmlformats.org/markup-compatibility/2006">
          <mc:Choice Requires="x14">
            <control shapeId="13921" r:id="rId240" name="Check Box 609">
              <controlPr defaultSize="0" autoFill="0" autoLine="0" autoPict="0">
                <anchor moveWithCells="1">
                  <from>
                    <xdr:col>2</xdr:col>
                    <xdr:colOff>66675</xdr:colOff>
                    <xdr:row>53</xdr:row>
                    <xdr:rowOff>0</xdr:rowOff>
                  </from>
                  <to>
                    <xdr:col>4</xdr:col>
                    <xdr:colOff>0</xdr:colOff>
                    <xdr:row>54</xdr:row>
                    <xdr:rowOff>0</xdr:rowOff>
                  </to>
                </anchor>
              </controlPr>
            </control>
          </mc:Choice>
        </mc:AlternateContent>
        <mc:AlternateContent xmlns:mc="http://schemas.openxmlformats.org/markup-compatibility/2006">
          <mc:Choice Requires="x14">
            <control shapeId="13922" r:id="rId241" name="Check Box 610">
              <controlPr defaultSize="0" autoFill="0" autoLine="0" autoPict="0">
                <anchor moveWithCells="1">
                  <from>
                    <xdr:col>3</xdr:col>
                    <xdr:colOff>66675</xdr:colOff>
                    <xdr:row>53</xdr:row>
                    <xdr:rowOff>0</xdr:rowOff>
                  </from>
                  <to>
                    <xdr:col>4</xdr:col>
                    <xdr:colOff>142875</xdr:colOff>
                    <xdr:row>54</xdr:row>
                    <xdr:rowOff>0</xdr:rowOff>
                  </to>
                </anchor>
              </controlPr>
            </control>
          </mc:Choice>
        </mc:AlternateContent>
        <mc:AlternateContent xmlns:mc="http://schemas.openxmlformats.org/markup-compatibility/2006">
          <mc:Choice Requires="x14">
            <control shapeId="13923" r:id="rId242" name="Check Box 611">
              <controlPr defaultSize="0" autoFill="0" autoLine="0" autoPict="0">
                <anchor moveWithCells="1">
                  <from>
                    <xdr:col>4</xdr:col>
                    <xdr:colOff>66675</xdr:colOff>
                    <xdr:row>53</xdr:row>
                    <xdr:rowOff>0</xdr:rowOff>
                  </from>
                  <to>
                    <xdr:col>5</xdr:col>
                    <xdr:colOff>114300</xdr:colOff>
                    <xdr:row>54</xdr:row>
                    <xdr:rowOff>0</xdr:rowOff>
                  </to>
                </anchor>
              </controlPr>
            </control>
          </mc:Choice>
        </mc:AlternateContent>
        <mc:AlternateContent xmlns:mc="http://schemas.openxmlformats.org/markup-compatibility/2006">
          <mc:Choice Requires="x14">
            <control shapeId="13924" r:id="rId243" name="Check Box 612">
              <controlPr defaultSize="0" autoFill="0" autoLine="0" autoPict="0">
                <anchor moveWithCells="1">
                  <from>
                    <xdr:col>2</xdr:col>
                    <xdr:colOff>66675</xdr:colOff>
                    <xdr:row>54</xdr:row>
                    <xdr:rowOff>0</xdr:rowOff>
                  </from>
                  <to>
                    <xdr:col>4</xdr:col>
                    <xdr:colOff>0</xdr:colOff>
                    <xdr:row>55</xdr:row>
                    <xdr:rowOff>28575</xdr:rowOff>
                  </to>
                </anchor>
              </controlPr>
            </control>
          </mc:Choice>
        </mc:AlternateContent>
        <mc:AlternateContent xmlns:mc="http://schemas.openxmlformats.org/markup-compatibility/2006">
          <mc:Choice Requires="x14">
            <control shapeId="13925" r:id="rId244" name="Check Box 613">
              <controlPr defaultSize="0" autoFill="0" autoLine="0" autoPict="0">
                <anchor moveWithCells="1">
                  <from>
                    <xdr:col>3</xdr:col>
                    <xdr:colOff>66675</xdr:colOff>
                    <xdr:row>54</xdr:row>
                    <xdr:rowOff>0</xdr:rowOff>
                  </from>
                  <to>
                    <xdr:col>4</xdr:col>
                    <xdr:colOff>142875</xdr:colOff>
                    <xdr:row>55</xdr:row>
                    <xdr:rowOff>28575</xdr:rowOff>
                  </to>
                </anchor>
              </controlPr>
            </control>
          </mc:Choice>
        </mc:AlternateContent>
        <mc:AlternateContent xmlns:mc="http://schemas.openxmlformats.org/markup-compatibility/2006">
          <mc:Choice Requires="x14">
            <control shapeId="13926" r:id="rId245" name="Check Box 614">
              <controlPr defaultSize="0" autoFill="0" autoLine="0" autoPict="0">
                <anchor moveWithCells="1">
                  <from>
                    <xdr:col>4</xdr:col>
                    <xdr:colOff>66675</xdr:colOff>
                    <xdr:row>54</xdr:row>
                    <xdr:rowOff>0</xdr:rowOff>
                  </from>
                  <to>
                    <xdr:col>5</xdr:col>
                    <xdr:colOff>114300</xdr:colOff>
                    <xdr:row>55</xdr:row>
                    <xdr:rowOff>28575</xdr:rowOff>
                  </to>
                </anchor>
              </controlPr>
            </control>
          </mc:Choice>
        </mc:AlternateContent>
        <mc:AlternateContent xmlns:mc="http://schemas.openxmlformats.org/markup-compatibility/2006">
          <mc:Choice Requires="x14">
            <control shapeId="13930" r:id="rId246" name="Check Box 618">
              <controlPr defaultSize="0" autoFill="0" autoLine="0" autoPict="0">
                <anchor moveWithCells="1">
                  <from>
                    <xdr:col>2</xdr:col>
                    <xdr:colOff>66675</xdr:colOff>
                    <xdr:row>55</xdr:row>
                    <xdr:rowOff>0</xdr:rowOff>
                  </from>
                  <to>
                    <xdr:col>4</xdr:col>
                    <xdr:colOff>0</xdr:colOff>
                    <xdr:row>56</xdr:row>
                    <xdr:rowOff>0</xdr:rowOff>
                  </to>
                </anchor>
              </controlPr>
            </control>
          </mc:Choice>
        </mc:AlternateContent>
        <mc:AlternateContent xmlns:mc="http://schemas.openxmlformats.org/markup-compatibility/2006">
          <mc:Choice Requires="x14">
            <control shapeId="13931" r:id="rId247" name="Check Box 619">
              <controlPr defaultSize="0" autoFill="0" autoLine="0" autoPict="0">
                <anchor moveWithCells="1">
                  <from>
                    <xdr:col>3</xdr:col>
                    <xdr:colOff>76200</xdr:colOff>
                    <xdr:row>55</xdr:row>
                    <xdr:rowOff>0</xdr:rowOff>
                  </from>
                  <to>
                    <xdr:col>4</xdr:col>
                    <xdr:colOff>142875</xdr:colOff>
                    <xdr:row>56</xdr:row>
                    <xdr:rowOff>0</xdr:rowOff>
                  </to>
                </anchor>
              </controlPr>
            </control>
          </mc:Choice>
        </mc:AlternateContent>
        <mc:AlternateContent xmlns:mc="http://schemas.openxmlformats.org/markup-compatibility/2006">
          <mc:Choice Requires="x14">
            <control shapeId="13932" r:id="rId248" name="Check Box 620">
              <controlPr defaultSize="0" autoFill="0" autoLine="0" autoPict="0">
                <anchor moveWithCells="1">
                  <from>
                    <xdr:col>4</xdr:col>
                    <xdr:colOff>66675</xdr:colOff>
                    <xdr:row>55</xdr:row>
                    <xdr:rowOff>0</xdr:rowOff>
                  </from>
                  <to>
                    <xdr:col>5</xdr:col>
                    <xdr:colOff>114300</xdr:colOff>
                    <xdr:row>56</xdr:row>
                    <xdr:rowOff>0</xdr:rowOff>
                  </to>
                </anchor>
              </controlPr>
            </control>
          </mc:Choice>
        </mc:AlternateContent>
        <mc:AlternateContent xmlns:mc="http://schemas.openxmlformats.org/markup-compatibility/2006">
          <mc:Choice Requires="x14">
            <control shapeId="13933" r:id="rId249" name="Check Box 621">
              <controlPr defaultSize="0" autoFill="0" autoLine="0" autoPict="0">
                <anchor moveWithCells="1">
                  <from>
                    <xdr:col>2</xdr:col>
                    <xdr:colOff>66675</xdr:colOff>
                    <xdr:row>56</xdr:row>
                    <xdr:rowOff>0</xdr:rowOff>
                  </from>
                  <to>
                    <xdr:col>4</xdr:col>
                    <xdr:colOff>0</xdr:colOff>
                    <xdr:row>57</xdr:row>
                    <xdr:rowOff>0</xdr:rowOff>
                  </to>
                </anchor>
              </controlPr>
            </control>
          </mc:Choice>
        </mc:AlternateContent>
        <mc:AlternateContent xmlns:mc="http://schemas.openxmlformats.org/markup-compatibility/2006">
          <mc:Choice Requires="x14">
            <control shapeId="13934" r:id="rId250" name="Check Box 622">
              <controlPr defaultSize="0" autoFill="0" autoLine="0" autoPict="0">
                <anchor moveWithCells="1">
                  <from>
                    <xdr:col>3</xdr:col>
                    <xdr:colOff>66675</xdr:colOff>
                    <xdr:row>56</xdr:row>
                    <xdr:rowOff>0</xdr:rowOff>
                  </from>
                  <to>
                    <xdr:col>4</xdr:col>
                    <xdr:colOff>142875</xdr:colOff>
                    <xdr:row>57</xdr:row>
                    <xdr:rowOff>0</xdr:rowOff>
                  </to>
                </anchor>
              </controlPr>
            </control>
          </mc:Choice>
        </mc:AlternateContent>
        <mc:AlternateContent xmlns:mc="http://schemas.openxmlformats.org/markup-compatibility/2006">
          <mc:Choice Requires="x14">
            <control shapeId="13935" r:id="rId251" name="Check Box 623">
              <controlPr defaultSize="0" autoFill="0" autoLine="0" autoPict="0">
                <anchor moveWithCells="1">
                  <from>
                    <xdr:col>4</xdr:col>
                    <xdr:colOff>66675</xdr:colOff>
                    <xdr:row>56</xdr:row>
                    <xdr:rowOff>0</xdr:rowOff>
                  </from>
                  <to>
                    <xdr:col>5</xdr:col>
                    <xdr:colOff>114300</xdr:colOff>
                    <xdr:row>57</xdr:row>
                    <xdr:rowOff>0</xdr:rowOff>
                  </to>
                </anchor>
              </controlPr>
            </control>
          </mc:Choice>
        </mc:AlternateContent>
        <mc:AlternateContent xmlns:mc="http://schemas.openxmlformats.org/markup-compatibility/2006">
          <mc:Choice Requires="x14">
            <control shapeId="13936" r:id="rId252" name="Check Box 624">
              <controlPr defaultSize="0" autoFill="0" autoLine="0" autoPict="0">
                <anchor moveWithCells="1">
                  <from>
                    <xdr:col>2</xdr:col>
                    <xdr:colOff>104775</xdr:colOff>
                    <xdr:row>83</xdr:row>
                    <xdr:rowOff>0</xdr:rowOff>
                  </from>
                  <to>
                    <xdr:col>3</xdr:col>
                    <xdr:colOff>104775</xdr:colOff>
                    <xdr:row>84</xdr:row>
                    <xdr:rowOff>0</xdr:rowOff>
                  </to>
                </anchor>
              </controlPr>
            </control>
          </mc:Choice>
        </mc:AlternateContent>
        <mc:AlternateContent xmlns:mc="http://schemas.openxmlformats.org/markup-compatibility/2006">
          <mc:Choice Requires="x14">
            <control shapeId="13937" r:id="rId253" name="Check Box 625">
              <controlPr defaultSize="0" autoFill="0" autoLine="0" autoPict="0">
                <anchor moveWithCells="1">
                  <from>
                    <xdr:col>3</xdr:col>
                    <xdr:colOff>76200</xdr:colOff>
                    <xdr:row>83</xdr:row>
                    <xdr:rowOff>0</xdr:rowOff>
                  </from>
                  <to>
                    <xdr:col>4</xdr:col>
                    <xdr:colOff>142875</xdr:colOff>
                    <xdr:row>84</xdr:row>
                    <xdr:rowOff>0</xdr:rowOff>
                  </to>
                </anchor>
              </controlPr>
            </control>
          </mc:Choice>
        </mc:AlternateContent>
        <mc:AlternateContent xmlns:mc="http://schemas.openxmlformats.org/markup-compatibility/2006">
          <mc:Choice Requires="x14">
            <control shapeId="13938" r:id="rId254" name="Check Box 626">
              <controlPr defaultSize="0" autoFill="0" autoLine="0" autoPict="0">
                <anchor moveWithCells="1">
                  <from>
                    <xdr:col>4</xdr:col>
                    <xdr:colOff>76200</xdr:colOff>
                    <xdr:row>83</xdr:row>
                    <xdr:rowOff>0</xdr:rowOff>
                  </from>
                  <to>
                    <xdr:col>5</xdr:col>
                    <xdr:colOff>114300</xdr:colOff>
                    <xdr:row>84</xdr:row>
                    <xdr:rowOff>0</xdr:rowOff>
                  </to>
                </anchor>
              </controlPr>
            </control>
          </mc:Choice>
        </mc:AlternateContent>
        <mc:AlternateContent xmlns:mc="http://schemas.openxmlformats.org/markup-compatibility/2006">
          <mc:Choice Requires="x14">
            <control shapeId="13939" r:id="rId255" name="Check Box 627">
              <controlPr defaultSize="0" autoFill="0" autoLine="0" autoPict="0">
                <anchor moveWithCells="1">
                  <from>
                    <xdr:col>2</xdr:col>
                    <xdr:colOff>104775</xdr:colOff>
                    <xdr:row>83</xdr:row>
                    <xdr:rowOff>723900</xdr:rowOff>
                  </from>
                  <to>
                    <xdr:col>3</xdr:col>
                    <xdr:colOff>104775</xdr:colOff>
                    <xdr:row>85</xdr:row>
                    <xdr:rowOff>104775</xdr:rowOff>
                  </to>
                </anchor>
              </controlPr>
            </control>
          </mc:Choice>
        </mc:AlternateContent>
        <mc:AlternateContent xmlns:mc="http://schemas.openxmlformats.org/markup-compatibility/2006">
          <mc:Choice Requires="x14">
            <control shapeId="13940" r:id="rId256" name="Check Box 628">
              <controlPr defaultSize="0" autoFill="0" autoLine="0" autoPict="0">
                <anchor moveWithCells="1">
                  <from>
                    <xdr:col>3</xdr:col>
                    <xdr:colOff>76200</xdr:colOff>
                    <xdr:row>83</xdr:row>
                    <xdr:rowOff>723900</xdr:rowOff>
                  </from>
                  <to>
                    <xdr:col>4</xdr:col>
                    <xdr:colOff>142875</xdr:colOff>
                    <xdr:row>85</xdr:row>
                    <xdr:rowOff>104775</xdr:rowOff>
                  </to>
                </anchor>
              </controlPr>
            </control>
          </mc:Choice>
        </mc:AlternateContent>
        <mc:AlternateContent xmlns:mc="http://schemas.openxmlformats.org/markup-compatibility/2006">
          <mc:Choice Requires="x14">
            <control shapeId="13941" r:id="rId257" name="Check Box 629">
              <controlPr defaultSize="0" autoFill="0" autoLine="0" autoPict="0">
                <anchor moveWithCells="1">
                  <from>
                    <xdr:col>4</xdr:col>
                    <xdr:colOff>76200</xdr:colOff>
                    <xdr:row>83</xdr:row>
                    <xdr:rowOff>723900</xdr:rowOff>
                  </from>
                  <to>
                    <xdr:col>5</xdr:col>
                    <xdr:colOff>114300</xdr:colOff>
                    <xdr:row>85</xdr:row>
                    <xdr:rowOff>104775</xdr:rowOff>
                  </to>
                </anchor>
              </controlPr>
            </control>
          </mc:Choice>
        </mc:AlternateContent>
        <mc:AlternateContent xmlns:mc="http://schemas.openxmlformats.org/markup-compatibility/2006">
          <mc:Choice Requires="x14">
            <control shapeId="13942" r:id="rId258" name="Check Box 630">
              <controlPr defaultSize="0" autoFill="0" autoLine="0" autoPict="0">
                <anchor moveWithCells="1">
                  <from>
                    <xdr:col>2</xdr:col>
                    <xdr:colOff>104775</xdr:colOff>
                    <xdr:row>99</xdr:row>
                    <xdr:rowOff>295275</xdr:rowOff>
                  </from>
                  <to>
                    <xdr:col>3</xdr:col>
                    <xdr:colOff>104775</xdr:colOff>
                    <xdr:row>99</xdr:row>
                    <xdr:rowOff>495300</xdr:rowOff>
                  </to>
                </anchor>
              </controlPr>
            </control>
          </mc:Choice>
        </mc:AlternateContent>
        <mc:AlternateContent xmlns:mc="http://schemas.openxmlformats.org/markup-compatibility/2006">
          <mc:Choice Requires="x14">
            <control shapeId="13943" r:id="rId259" name="Check Box 631">
              <controlPr defaultSize="0" autoFill="0" autoLine="0" autoPict="0">
                <anchor moveWithCells="1">
                  <from>
                    <xdr:col>3</xdr:col>
                    <xdr:colOff>76200</xdr:colOff>
                    <xdr:row>99</xdr:row>
                    <xdr:rowOff>295275</xdr:rowOff>
                  </from>
                  <to>
                    <xdr:col>4</xdr:col>
                    <xdr:colOff>142875</xdr:colOff>
                    <xdr:row>99</xdr:row>
                    <xdr:rowOff>495300</xdr:rowOff>
                  </to>
                </anchor>
              </controlPr>
            </control>
          </mc:Choice>
        </mc:AlternateContent>
        <mc:AlternateContent xmlns:mc="http://schemas.openxmlformats.org/markup-compatibility/2006">
          <mc:Choice Requires="x14">
            <control shapeId="13944" r:id="rId260" name="Check Box 632">
              <controlPr defaultSize="0" autoFill="0" autoLine="0" autoPict="0">
                <anchor moveWithCells="1">
                  <from>
                    <xdr:col>4</xdr:col>
                    <xdr:colOff>76200</xdr:colOff>
                    <xdr:row>99</xdr:row>
                    <xdr:rowOff>295275</xdr:rowOff>
                  </from>
                  <to>
                    <xdr:col>5</xdr:col>
                    <xdr:colOff>114300</xdr:colOff>
                    <xdr:row>99</xdr:row>
                    <xdr:rowOff>495300</xdr:rowOff>
                  </to>
                </anchor>
              </controlPr>
            </control>
          </mc:Choice>
        </mc:AlternateContent>
        <mc:AlternateContent xmlns:mc="http://schemas.openxmlformats.org/markup-compatibility/2006">
          <mc:Choice Requires="x14">
            <control shapeId="13945" r:id="rId261" name="Check Box 633">
              <controlPr defaultSize="0" autoFill="0" autoLine="0" autoPict="0">
                <anchor moveWithCells="1">
                  <from>
                    <xdr:col>2</xdr:col>
                    <xdr:colOff>104775</xdr:colOff>
                    <xdr:row>100</xdr:row>
                    <xdr:rowOff>381000</xdr:rowOff>
                  </from>
                  <to>
                    <xdr:col>3</xdr:col>
                    <xdr:colOff>104775</xdr:colOff>
                    <xdr:row>100</xdr:row>
                    <xdr:rowOff>600075</xdr:rowOff>
                  </to>
                </anchor>
              </controlPr>
            </control>
          </mc:Choice>
        </mc:AlternateContent>
        <mc:AlternateContent xmlns:mc="http://schemas.openxmlformats.org/markup-compatibility/2006">
          <mc:Choice Requires="x14">
            <control shapeId="13946" r:id="rId262" name="Check Box 634">
              <controlPr defaultSize="0" autoFill="0" autoLine="0" autoPict="0">
                <anchor moveWithCells="1">
                  <from>
                    <xdr:col>3</xdr:col>
                    <xdr:colOff>76200</xdr:colOff>
                    <xdr:row>100</xdr:row>
                    <xdr:rowOff>381000</xdr:rowOff>
                  </from>
                  <to>
                    <xdr:col>4</xdr:col>
                    <xdr:colOff>142875</xdr:colOff>
                    <xdr:row>100</xdr:row>
                    <xdr:rowOff>600075</xdr:rowOff>
                  </to>
                </anchor>
              </controlPr>
            </control>
          </mc:Choice>
        </mc:AlternateContent>
        <mc:AlternateContent xmlns:mc="http://schemas.openxmlformats.org/markup-compatibility/2006">
          <mc:Choice Requires="x14">
            <control shapeId="13947" r:id="rId263" name="Check Box 635">
              <controlPr defaultSize="0" autoFill="0" autoLine="0" autoPict="0">
                <anchor moveWithCells="1">
                  <from>
                    <xdr:col>4</xdr:col>
                    <xdr:colOff>76200</xdr:colOff>
                    <xdr:row>100</xdr:row>
                    <xdr:rowOff>381000</xdr:rowOff>
                  </from>
                  <to>
                    <xdr:col>5</xdr:col>
                    <xdr:colOff>114300</xdr:colOff>
                    <xdr:row>100</xdr:row>
                    <xdr:rowOff>600075</xdr:rowOff>
                  </to>
                </anchor>
              </controlPr>
            </control>
          </mc:Choice>
        </mc:AlternateContent>
        <mc:AlternateContent xmlns:mc="http://schemas.openxmlformats.org/markup-compatibility/2006">
          <mc:Choice Requires="x14">
            <control shapeId="13948" r:id="rId264" name="Check Box 636">
              <controlPr defaultSize="0" autoFill="0" autoLine="0" autoPict="0">
                <anchor moveWithCells="1">
                  <from>
                    <xdr:col>2</xdr:col>
                    <xdr:colOff>104775</xdr:colOff>
                    <xdr:row>101</xdr:row>
                    <xdr:rowOff>371475</xdr:rowOff>
                  </from>
                  <to>
                    <xdr:col>3</xdr:col>
                    <xdr:colOff>104775</xdr:colOff>
                    <xdr:row>101</xdr:row>
                    <xdr:rowOff>600075</xdr:rowOff>
                  </to>
                </anchor>
              </controlPr>
            </control>
          </mc:Choice>
        </mc:AlternateContent>
        <mc:AlternateContent xmlns:mc="http://schemas.openxmlformats.org/markup-compatibility/2006">
          <mc:Choice Requires="x14">
            <control shapeId="13949" r:id="rId265" name="Check Box 637">
              <controlPr defaultSize="0" autoFill="0" autoLine="0" autoPict="0">
                <anchor moveWithCells="1">
                  <from>
                    <xdr:col>3</xdr:col>
                    <xdr:colOff>76200</xdr:colOff>
                    <xdr:row>101</xdr:row>
                    <xdr:rowOff>371475</xdr:rowOff>
                  </from>
                  <to>
                    <xdr:col>4</xdr:col>
                    <xdr:colOff>142875</xdr:colOff>
                    <xdr:row>101</xdr:row>
                    <xdr:rowOff>600075</xdr:rowOff>
                  </to>
                </anchor>
              </controlPr>
            </control>
          </mc:Choice>
        </mc:AlternateContent>
        <mc:AlternateContent xmlns:mc="http://schemas.openxmlformats.org/markup-compatibility/2006">
          <mc:Choice Requires="x14">
            <control shapeId="13950" r:id="rId266" name="Check Box 638">
              <controlPr defaultSize="0" autoFill="0" autoLine="0" autoPict="0">
                <anchor moveWithCells="1">
                  <from>
                    <xdr:col>4</xdr:col>
                    <xdr:colOff>76200</xdr:colOff>
                    <xdr:row>101</xdr:row>
                    <xdr:rowOff>371475</xdr:rowOff>
                  </from>
                  <to>
                    <xdr:col>5</xdr:col>
                    <xdr:colOff>114300</xdr:colOff>
                    <xdr:row>101</xdr:row>
                    <xdr:rowOff>600075</xdr:rowOff>
                  </to>
                </anchor>
              </controlPr>
            </control>
          </mc:Choice>
        </mc:AlternateContent>
        <mc:AlternateContent xmlns:mc="http://schemas.openxmlformats.org/markup-compatibility/2006">
          <mc:Choice Requires="x14">
            <control shapeId="13951" r:id="rId267" name="Check Box 639">
              <controlPr defaultSize="0" autoFill="0" autoLine="0" autoPict="0">
                <anchor moveWithCells="1">
                  <from>
                    <xdr:col>2</xdr:col>
                    <xdr:colOff>104775</xdr:colOff>
                    <xdr:row>102</xdr:row>
                    <xdr:rowOff>180975</xdr:rowOff>
                  </from>
                  <to>
                    <xdr:col>3</xdr:col>
                    <xdr:colOff>104775</xdr:colOff>
                    <xdr:row>102</xdr:row>
                    <xdr:rowOff>409575</xdr:rowOff>
                  </to>
                </anchor>
              </controlPr>
            </control>
          </mc:Choice>
        </mc:AlternateContent>
        <mc:AlternateContent xmlns:mc="http://schemas.openxmlformats.org/markup-compatibility/2006">
          <mc:Choice Requires="x14">
            <control shapeId="13952" r:id="rId268" name="Check Box 640">
              <controlPr defaultSize="0" autoFill="0" autoLine="0" autoPict="0">
                <anchor moveWithCells="1">
                  <from>
                    <xdr:col>3</xdr:col>
                    <xdr:colOff>76200</xdr:colOff>
                    <xdr:row>102</xdr:row>
                    <xdr:rowOff>180975</xdr:rowOff>
                  </from>
                  <to>
                    <xdr:col>4</xdr:col>
                    <xdr:colOff>142875</xdr:colOff>
                    <xdr:row>102</xdr:row>
                    <xdr:rowOff>409575</xdr:rowOff>
                  </to>
                </anchor>
              </controlPr>
            </control>
          </mc:Choice>
        </mc:AlternateContent>
        <mc:AlternateContent xmlns:mc="http://schemas.openxmlformats.org/markup-compatibility/2006">
          <mc:Choice Requires="x14">
            <control shapeId="13953" r:id="rId269" name="Check Box 641">
              <controlPr defaultSize="0" autoFill="0" autoLine="0" autoPict="0">
                <anchor moveWithCells="1">
                  <from>
                    <xdr:col>4</xdr:col>
                    <xdr:colOff>76200</xdr:colOff>
                    <xdr:row>102</xdr:row>
                    <xdr:rowOff>180975</xdr:rowOff>
                  </from>
                  <to>
                    <xdr:col>5</xdr:col>
                    <xdr:colOff>114300</xdr:colOff>
                    <xdr:row>102</xdr:row>
                    <xdr:rowOff>409575</xdr:rowOff>
                  </to>
                </anchor>
              </controlPr>
            </control>
          </mc:Choice>
        </mc:AlternateContent>
        <mc:AlternateContent xmlns:mc="http://schemas.openxmlformats.org/markup-compatibility/2006">
          <mc:Choice Requires="x14">
            <control shapeId="13954" r:id="rId270" name="Check Box 642">
              <controlPr defaultSize="0" autoFill="0" autoLine="0" autoPict="0">
                <anchor moveWithCells="1">
                  <from>
                    <xdr:col>2</xdr:col>
                    <xdr:colOff>104775</xdr:colOff>
                    <xdr:row>103</xdr:row>
                    <xdr:rowOff>295275</xdr:rowOff>
                  </from>
                  <to>
                    <xdr:col>3</xdr:col>
                    <xdr:colOff>104775</xdr:colOff>
                    <xdr:row>103</xdr:row>
                    <xdr:rowOff>495300</xdr:rowOff>
                  </to>
                </anchor>
              </controlPr>
            </control>
          </mc:Choice>
        </mc:AlternateContent>
        <mc:AlternateContent xmlns:mc="http://schemas.openxmlformats.org/markup-compatibility/2006">
          <mc:Choice Requires="x14">
            <control shapeId="13955" r:id="rId271" name="Check Box 643">
              <controlPr defaultSize="0" autoFill="0" autoLine="0" autoPict="0">
                <anchor moveWithCells="1">
                  <from>
                    <xdr:col>3</xdr:col>
                    <xdr:colOff>76200</xdr:colOff>
                    <xdr:row>103</xdr:row>
                    <xdr:rowOff>295275</xdr:rowOff>
                  </from>
                  <to>
                    <xdr:col>4</xdr:col>
                    <xdr:colOff>142875</xdr:colOff>
                    <xdr:row>103</xdr:row>
                    <xdr:rowOff>495300</xdr:rowOff>
                  </to>
                </anchor>
              </controlPr>
            </control>
          </mc:Choice>
        </mc:AlternateContent>
        <mc:AlternateContent xmlns:mc="http://schemas.openxmlformats.org/markup-compatibility/2006">
          <mc:Choice Requires="x14">
            <control shapeId="13956" r:id="rId272" name="Check Box 644">
              <controlPr defaultSize="0" autoFill="0" autoLine="0" autoPict="0">
                <anchor moveWithCells="1">
                  <from>
                    <xdr:col>4</xdr:col>
                    <xdr:colOff>76200</xdr:colOff>
                    <xdr:row>103</xdr:row>
                    <xdr:rowOff>295275</xdr:rowOff>
                  </from>
                  <to>
                    <xdr:col>5</xdr:col>
                    <xdr:colOff>114300</xdr:colOff>
                    <xdr:row>103</xdr:row>
                    <xdr:rowOff>495300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6" tint="0.39997558519241921"/>
  </sheetPr>
  <dimension ref="A1:N239"/>
  <sheetViews>
    <sheetView showGridLines="0" topLeftCell="A25" workbookViewId="0">
      <selection activeCell="F63" sqref="F63"/>
    </sheetView>
  </sheetViews>
  <sheetFormatPr defaultColWidth="9.28515625" defaultRowHeight="12.75"/>
  <cols>
    <col min="1" max="1" width="3.7109375" style="1" customWidth="1"/>
    <col min="2" max="2" width="48" style="55" customWidth="1"/>
    <col min="3" max="3" width="7.28515625" style="43" customWidth="1"/>
    <col min="4" max="5" width="6.28515625" style="43" customWidth="1"/>
    <col min="6" max="6" width="46.7109375" style="1" customWidth="1"/>
    <col min="7" max="7" width="15.42578125" style="1" hidden="1" customWidth="1"/>
    <col min="8" max="8" width="22.28515625" style="1" hidden="1" customWidth="1"/>
    <col min="9" max="9" width="9.28515625" style="1" hidden="1" customWidth="1"/>
    <col min="10" max="10" width="13.7109375" style="1" customWidth="1"/>
    <col min="11" max="11" width="8.28515625" style="1" customWidth="1"/>
    <col min="12" max="12" width="13.42578125" style="1" customWidth="1"/>
    <col min="13" max="13" width="9.28515625" style="1" customWidth="1"/>
    <col min="14" max="14" width="6.42578125" style="1" customWidth="1"/>
    <col min="15" max="16384" width="9.28515625" style="1"/>
  </cols>
  <sheetData>
    <row r="1" spans="1:9" s="3" customFormat="1" ht="13.5" thickBot="1">
      <c r="B1" s="76" t="s">
        <v>13</v>
      </c>
      <c r="C1" s="77"/>
      <c r="D1" s="77"/>
      <c r="E1" s="77"/>
      <c r="F1" s="78"/>
    </row>
    <row r="2" spans="1:9" s="3" customFormat="1" ht="15.75">
      <c r="B2" s="51"/>
      <c r="C2" s="34"/>
      <c r="D2" s="34"/>
      <c r="E2" s="34"/>
      <c r="F2" s="4"/>
    </row>
    <row r="3" spans="1:9" s="3" customFormat="1">
      <c r="B3" s="52" t="s">
        <v>14</v>
      </c>
      <c r="C3" s="8" t="s">
        <v>15</v>
      </c>
      <c r="D3" s="8" t="s">
        <v>16</v>
      </c>
      <c r="E3" s="8" t="s">
        <v>17</v>
      </c>
      <c r="F3" s="8" t="s">
        <v>18</v>
      </c>
    </row>
    <row r="4" spans="1:9" s="3" customFormat="1" ht="25.5">
      <c r="A4" s="8">
        <v>1</v>
      </c>
      <c r="B4" s="98" t="s">
        <v>19</v>
      </c>
      <c r="C4" s="153"/>
      <c r="D4" s="153"/>
      <c r="E4" s="153"/>
      <c r="F4" s="44"/>
      <c r="G4" s="7" t="b">
        <v>0</v>
      </c>
      <c r="H4" s="3" t="b">
        <v>0</v>
      </c>
      <c r="I4" s="7" t="b">
        <v>0</v>
      </c>
    </row>
    <row r="5" spans="1:9" s="3" customFormat="1" ht="19.5" thickBot="1">
      <c r="A5" s="8"/>
      <c r="B5" s="10"/>
      <c r="C5" s="36"/>
      <c r="D5" s="36"/>
      <c r="E5" s="160"/>
      <c r="F5" s="26" t="s">
        <v>20</v>
      </c>
      <c r="G5" s="7"/>
    </row>
    <row r="6" spans="1:9" ht="13.5" thickBot="1">
      <c r="B6" s="76" t="s">
        <v>40</v>
      </c>
      <c r="C6" s="77"/>
      <c r="D6" s="77"/>
      <c r="E6" s="155"/>
      <c r="F6" s="78"/>
    </row>
    <row r="7" spans="1:9">
      <c r="E7" s="163"/>
    </row>
    <row r="8" spans="1:9">
      <c r="A8" s="3"/>
      <c r="B8" s="52" t="s">
        <v>14</v>
      </c>
      <c r="C8" s="8" t="s">
        <v>15</v>
      </c>
      <c r="D8" s="8" t="s">
        <v>16</v>
      </c>
      <c r="E8" s="156" t="s">
        <v>17</v>
      </c>
      <c r="F8" s="8" t="s">
        <v>18</v>
      </c>
    </row>
    <row r="9" spans="1:9">
      <c r="B9" s="54" t="s">
        <v>53</v>
      </c>
      <c r="C9" s="5"/>
      <c r="D9" s="5"/>
      <c r="E9" s="154"/>
      <c r="F9" s="5"/>
    </row>
    <row r="10" spans="1:9" ht="25.5">
      <c r="A10" s="8">
        <v>1</v>
      </c>
      <c r="B10" s="98" t="s">
        <v>147</v>
      </c>
      <c r="C10" s="153"/>
      <c r="D10" s="153"/>
      <c r="E10" s="153"/>
      <c r="F10" s="9"/>
      <c r="G10" s="7" t="b">
        <v>0</v>
      </c>
      <c r="H10" s="3" t="b">
        <v>0</v>
      </c>
      <c r="I10" s="7" t="b">
        <v>0</v>
      </c>
    </row>
    <row r="11" spans="1:9" ht="25.5">
      <c r="A11" s="8">
        <v>2</v>
      </c>
      <c r="B11" s="98" t="s">
        <v>49</v>
      </c>
      <c r="C11" s="153"/>
      <c r="D11" s="153"/>
      <c r="E11" s="153"/>
      <c r="F11" s="9"/>
      <c r="G11" s="7" t="b">
        <v>0</v>
      </c>
      <c r="H11" s="3" t="b">
        <v>0</v>
      </c>
      <c r="I11" s="7" t="b">
        <v>0</v>
      </c>
    </row>
    <row r="12" spans="1:9">
      <c r="A12" s="8"/>
      <c r="B12" s="36"/>
      <c r="C12" s="36"/>
      <c r="D12" s="36"/>
      <c r="E12" s="160"/>
      <c r="F12" s="23" t="s">
        <v>44</v>
      </c>
    </row>
    <row r="13" spans="1:9">
      <c r="A13" s="14"/>
      <c r="B13" s="54" t="s">
        <v>56</v>
      </c>
      <c r="C13" s="5"/>
      <c r="D13" s="5"/>
      <c r="E13" s="154"/>
      <c r="F13" s="5"/>
    </row>
    <row r="14" spans="1:9" ht="25.5">
      <c r="A14" s="8">
        <v>1</v>
      </c>
      <c r="B14" s="98" t="s">
        <v>57</v>
      </c>
      <c r="C14" s="153"/>
      <c r="D14" s="153"/>
      <c r="E14" s="153"/>
      <c r="F14" s="9"/>
      <c r="G14" s="7" t="b">
        <v>0</v>
      </c>
      <c r="H14" s="3" t="b">
        <v>0</v>
      </c>
      <c r="I14" s="7" t="b">
        <v>0</v>
      </c>
    </row>
    <row r="15" spans="1:9" ht="25.5">
      <c r="A15" s="8">
        <v>2</v>
      </c>
      <c r="B15" s="98" t="s">
        <v>58</v>
      </c>
      <c r="C15" s="153"/>
      <c r="D15" s="153"/>
      <c r="E15" s="153"/>
      <c r="F15" s="9"/>
      <c r="G15" s="7" t="b">
        <v>0</v>
      </c>
      <c r="H15" s="3" t="b">
        <v>0</v>
      </c>
      <c r="I15" s="7" t="b">
        <v>0</v>
      </c>
    </row>
    <row r="16" spans="1:9">
      <c r="A16" s="8"/>
      <c r="B16" s="36"/>
      <c r="C16" s="36"/>
      <c r="D16" s="36"/>
      <c r="E16" s="160"/>
      <c r="F16" s="23" t="s">
        <v>44</v>
      </c>
    </row>
    <row r="17" spans="1:13">
      <c r="A17" s="14"/>
      <c r="B17" s="54" t="s">
        <v>59</v>
      </c>
      <c r="C17" s="5"/>
      <c r="D17" s="5"/>
      <c r="E17" s="154"/>
      <c r="F17" s="5"/>
    </row>
    <row r="18" spans="1:13" ht="25.5">
      <c r="A18" s="8">
        <v>1</v>
      </c>
      <c r="B18" s="98" t="s">
        <v>60</v>
      </c>
      <c r="C18" s="153"/>
      <c r="D18" s="153"/>
      <c r="E18" s="153"/>
      <c r="F18" s="9"/>
      <c r="G18" s="1" t="b">
        <v>0</v>
      </c>
      <c r="H18" s="1" t="b">
        <v>0</v>
      </c>
      <c r="I18" s="1" t="b">
        <v>0</v>
      </c>
    </row>
    <row r="19" spans="1:13" ht="25.5">
      <c r="A19" s="8">
        <v>2</v>
      </c>
      <c r="B19" s="98" t="s">
        <v>61</v>
      </c>
      <c r="C19" s="153"/>
      <c r="D19" s="153"/>
      <c r="E19" s="153"/>
      <c r="F19" s="9"/>
      <c r="G19" s="1" t="b">
        <v>0</v>
      </c>
      <c r="H19" s="1" t="b">
        <v>0</v>
      </c>
      <c r="I19" s="1" t="b">
        <v>0</v>
      </c>
    </row>
    <row r="20" spans="1:13" ht="25.5">
      <c r="A20" s="8">
        <v>3</v>
      </c>
      <c r="B20" s="98" t="s">
        <v>148</v>
      </c>
      <c r="C20" s="153"/>
      <c r="D20" s="153"/>
      <c r="E20" s="153"/>
      <c r="F20" s="9"/>
      <c r="G20" s="1" t="b">
        <v>0</v>
      </c>
      <c r="H20" s="1" t="b">
        <v>0</v>
      </c>
      <c r="I20" s="1" t="b">
        <v>0</v>
      </c>
    </row>
    <row r="21" spans="1:13" ht="22.5">
      <c r="A21" s="8"/>
      <c r="B21" s="36"/>
      <c r="C21" s="36"/>
      <c r="D21" s="36"/>
      <c r="E21" s="160"/>
      <c r="F21" s="23" t="s">
        <v>62</v>
      </c>
    </row>
    <row r="22" spans="1:13">
      <c r="A22" s="14"/>
      <c r="B22" s="54" t="s">
        <v>63</v>
      </c>
      <c r="C22" s="5"/>
      <c r="D22" s="5"/>
      <c r="E22" s="154"/>
      <c r="F22" s="5"/>
    </row>
    <row r="23" spans="1:13" ht="25.5">
      <c r="A23" s="8">
        <v>1</v>
      </c>
      <c r="B23" s="98" t="s">
        <v>64</v>
      </c>
      <c r="C23" s="153"/>
      <c r="D23" s="153"/>
      <c r="E23" s="153"/>
      <c r="F23" s="9"/>
      <c r="G23" s="1" t="b">
        <v>0</v>
      </c>
      <c r="H23" s="1" t="b">
        <v>0</v>
      </c>
      <c r="I23" s="1" t="b">
        <v>0</v>
      </c>
    </row>
    <row r="24" spans="1:13" ht="25.5">
      <c r="A24" s="8">
        <v>2</v>
      </c>
      <c r="B24" s="98" t="s">
        <v>65</v>
      </c>
      <c r="C24" s="153"/>
      <c r="D24" s="153"/>
      <c r="E24" s="153"/>
      <c r="F24" s="9"/>
      <c r="G24" s="1" t="b">
        <v>0</v>
      </c>
      <c r="H24" s="1" t="b">
        <v>0</v>
      </c>
      <c r="I24" s="1" t="b">
        <v>0</v>
      </c>
      <c r="L24" s="7"/>
      <c r="M24" s="7"/>
    </row>
    <row r="25" spans="1:13" ht="18.75">
      <c r="A25" s="14"/>
      <c r="B25" s="54" t="s">
        <v>66</v>
      </c>
      <c r="C25" s="5"/>
      <c r="D25" s="5"/>
      <c r="E25" s="154"/>
      <c r="F25" s="5"/>
      <c r="L25" s="7"/>
      <c r="M25" s="7"/>
    </row>
    <row r="26" spans="1:13" ht="25.5">
      <c r="A26" s="8">
        <v>1</v>
      </c>
      <c r="B26" s="98" t="s">
        <v>67</v>
      </c>
      <c r="C26" s="153"/>
      <c r="D26" s="153"/>
      <c r="E26" s="153"/>
      <c r="F26" s="9"/>
      <c r="G26" s="1" t="b">
        <v>0</v>
      </c>
      <c r="H26" s="1" t="b">
        <v>0</v>
      </c>
      <c r="I26" s="1" t="b">
        <v>0</v>
      </c>
      <c r="L26" s="7"/>
      <c r="M26" s="7"/>
    </row>
    <row r="27" spans="1:13" ht="63.75">
      <c r="A27" s="8">
        <v>2</v>
      </c>
      <c r="B27" s="98" t="s">
        <v>149</v>
      </c>
      <c r="C27" s="153"/>
      <c r="D27" s="153"/>
      <c r="E27" s="153"/>
      <c r="F27" s="9"/>
      <c r="G27" s="1" t="b">
        <v>0</v>
      </c>
      <c r="H27" s="1" t="b">
        <v>0</v>
      </c>
      <c r="L27" s="7"/>
      <c r="M27" s="7"/>
    </row>
    <row r="28" spans="1:13" ht="19.5" thickBot="1">
      <c r="A28" s="14"/>
      <c r="B28" s="53"/>
      <c r="C28" s="39"/>
      <c r="D28" s="39"/>
      <c r="E28" s="164"/>
      <c r="F28" s="16"/>
      <c r="L28" s="7"/>
      <c r="M28" s="7"/>
    </row>
    <row r="29" spans="1:13" ht="19.5" thickBot="1">
      <c r="B29" s="76" t="s">
        <v>150</v>
      </c>
      <c r="C29" s="77"/>
      <c r="D29" s="77"/>
      <c r="E29" s="155"/>
      <c r="F29" s="78"/>
      <c r="L29" s="7"/>
      <c r="M29" s="7"/>
    </row>
    <row r="30" spans="1:13">
      <c r="A30" s="14"/>
      <c r="B30" s="54" t="s">
        <v>163</v>
      </c>
      <c r="C30" s="5"/>
      <c r="D30" s="5"/>
      <c r="E30" s="154"/>
      <c r="F30" s="5"/>
      <c r="G30" s="3"/>
      <c r="H30" s="3"/>
      <c r="I30" s="3"/>
      <c r="J30" s="3"/>
    </row>
    <row r="31" spans="1:13" ht="25.5">
      <c r="A31" s="8">
        <v>1</v>
      </c>
      <c r="B31" s="98" t="s">
        <v>164</v>
      </c>
      <c r="C31" s="153"/>
      <c r="D31" s="153"/>
      <c r="E31" s="153"/>
      <c r="F31" s="44"/>
      <c r="G31" s="3" t="b">
        <v>0</v>
      </c>
      <c r="H31" s="3" t="b">
        <v>0</v>
      </c>
      <c r="I31" s="3"/>
      <c r="J31" s="3"/>
    </row>
    <row r="32" spans="1:13" ht="13.5" thickBot="1">
      <c r="A32" s="14"/>
      <c r="B32" s="53"/>
      <c r="C32" s="39"/>
      <c r="D32" s="39"/>
      <c r="E32" s="164"/>
      <c r="F32" s="16"/>
      <c r="G32" s="3"/>
      <c r="H32" s="3"/>
      <c r="I32" s="3"/>
      <c r="J32" s="3"/>
    </row>
    <row r="33" spans="1:10" ht="13.5" thickBot="1">
      <c r="B33" s="76" t="s">
        <v>69</v>
      </c>
      <c r="C33" s="77"/>
      <c r="D33" s="77"/>
      <c r="E33" s="155"/>
      <c r="F33" s="78"/>
      <c r="G33" s="3"/>
      <c r="H33" s="3"/>
      <c r="I33" s="3"/>
      <c r="J33" s="3"/>
    </row>
    <row r="34" spans="1:10">
      <c r="E34" s="163"/>
      <c r="G34" s="3"/>
      <c r="H34" s="3"/>
      <c r="I34" s="3"/>
      <c r="J34" s="3"/>
    </row>
    <row r="35" spans="1:10">
      <c r="A35" s="14"/>
      <c r="B35" s="59" t="s">
        <v>77</v>
      </c>
      <c r="C35" s="59"/>
      <c r="D35" s="59"/>
      <c r="E35" s="159"/>
      <c r="F35" s="59"/>
      <c r="G35" s="3"/>
      <c r="H35" s="3"/>
      <c r="I35" s="3"/>
      <c r="J35" s="3"/>
    </row>
    <row r="36" spans="1:10" ht="63.75">
      <c r="A36" s="8">
        <v>1</v>
      </c>
      <c r="B36" s="98" t="s">
        <v>174</v>
      </c>
      <c r="C36" s="153"/>
      <c r="D36" s="153"/>
      <c r="E36" s="153"/>
      <c r="F36" s="44"/>
      <c r="G36" s="3"/>
      <c r="H36" s="3" t="b">
        <v>0</v>
      </c>
      <c r="I36" s="3"/>
      <c r="J36" s="3"/>
    </row>
    <row r="37" spans="1:10" ht="22.5">
      <c r="A37" s="8"/>
      <c r="B37" s="10"/>
      <c r="C37" s="36"/>
      <c r="D37" s="36"/>
      <c r="E37" s="160"/>
      <c r="F37" s="23" t="s">
        <v>178</v>
      </c>
      <c r="G37" s="3"/>
      <c r="H37" s="3"/>
      <c r="I37" s="3"/>
      <c r="J37" s="3"/>
    </row>
    <row r="38" spans="1:10" ht="38.25">
      <c r="A38" s="8">
        <v>4</v>
      </c>
      <c r="B38" s="98" t="s">
        <v>179</v>
      </c>
      <c r="C38" s="153"/>
      <c r="D38" s="153"/>
      <c r="E38" s="153"/>
      <c r="F38" s="9"/>
      <c r="G38" s="3" t="b">
        <v>0</v>
      </c>
      <c r="H38" s="3" t="b">
        <v>0</v>
      </c>
      <c r="I38" s="3"/>
      <c r="J38" s="3"/>
    </row>
    <row r="39" spans="1:10" ht="76.5">
      <c r="A39" s="8">
        <v>5</v>
      </c>
      <c r="B39" s="98" t="s">
        <v>180</v>
      </c>
      <c r="C39" s="153"/>
      <c r="D39" s="153"/>
      <c r="E39" s="153"/>
      <c r="F39" s="9"/>
      <c r="G39" s="3" t="b">
        <v>0</v>
      </c>
      <c r="H39" s="3" t="b">
        <v>0</v>
      </c>
      <c r="I39" s="3" t="b">
        <v>0</v>
      </c>
      <c r="J39" s="3"/>
    </row>
    <row r="40" spans="1:10">
      <c r="A40" s="8"/>
      <c r="B40" s="10"/>
      <c r="C40" s="36"/>
      <c r="D40" s="36"/>
      <c r="E40" s="160"/>
      <c r="F40" s="23" t="s">
        <v>181</v>
      </c>
      <c r="G40" s="3"/>
      <c r="H40" s="3"/>
      <c r="I40" s="3"/>
      <c r="J40" s="3"/>
    </row>
    <row r="41" spans="1:10">
      <c r="A41" s="14"/>
      <c r="B41" s="59" t="s">
        <v>82</v>
      </c>
      <c r="C41" s="59"/>
      <c r="D41" s="59"/>
      <c r="E41" s="159"/>
      <c r="F41" s="59"/>
      <c r="G41" s="3"/>
      <c r="H41" s="3"/>
      <c r="I41" s="3"/>
      <c r="J41" s="3"/>
    </row>
    <row r="42" spans="1:10" ht="38.25">
      <c r="A42" s="8">
        <v>1</v>
      </c>
      <c r="B42" s="98" t="s">
        <v>182</v>
      </c>
      <c r="C42" s="153"/>
      <c r="D42" s="153"/>
      <c r="E42" s="153"/>
      <c r="F42" s="9"/>
      <c r="G42" s="3" t="b">
        <v>0</v>
      </c>
      <c r="H42" s="3" t="b">
        <v>0</v>
      </c>
      <c r="I42" s="3"/>
      <c r="J42" s="3"/>
    </row>
    <row r="43" spans="1:10" ht="38.25">
      <c r="A43" s="8">
        <v>2</v>
      </c>
      <c r="B43" s="98" t="s">
        <v>183</v>
      </c>
      <c r="C43" s="153"/>
      <c r="D43" s="153"/>
      <c r="E43" s="153"/>
      <c r="F43" s="9"/>
      <c r="G43" s="3"/>
      <c r="H43" s="3" t="b">
        <v>0</v>
      </c>
      <c r="I43" s="3"/>
      <c r="J43" s="3"/>
    </row>
    <row r="44" spans="1:10" ht="38.25">
      <c r="A44" s="8">
        <v>3</v>
      </c>
      <c r="B44" s="98" t="s">
        <v>85</v>
      </c>
      <c r="C44" s="153"/>
      <c r="D44" s="153"/>
      <c r="E44" s="153"/>
      <c r="F44" s="9"/>
      <c r="G44" s="3" t="b">
        <v>0</v>
      </c>
      <c r="H44" s="3" t="b">
        <v>0</v>
      </c>
      <c r="I44" s="3"/>
      <c r="J44" s="3"/>
    </row>
    <row r="45" spans="1:10" ht="38.25">
      <c r="A45" s="8">
        <v>4</v>
      </c>
      <c r="B45" s="98" t="s">
        <v>184</v>
      </c>
      <c r="C45" s="153"/>
      <c r="D45" s="153"/>
      <c r="E45" s="153"/>
      <c r="F45" s="9"/>
      <c r="G45" s="1" t="b">
        <v>0</v>
      </c>
      <c r="H45" s="1" t="b">
        <v>0</v>
      </c>
      <c r="I45" s="1" t="b">
        <v>0</v>
      </c>
      <c r="J45" s="3"/>
    </row>
    <row r="46" spans="1:10" ht="22.5">
      <c r="A46" s="8"/>
      <c r="B46" s="10"/>
      <c r="C46" s="36"/>
      <c r="D46" s="36"/>
      <c r="E46" s="160"/>
      <c r="F46" s="23" t="s">
        <v>86</v>
      </c>
      <c r="G46" s="3"/>
      <c r="H46" s="3"/>
      <c r="I46" s="3"/>
      <c r="J46" s="3"/>
    </row>
    <row r="47" spans="1:10">
      <c r="A47" s="14"/>
      <c r="B47" s="59" t="s">
        <v>87</v>
      </c>
      <c r="C47" s="59"/>
      <c r="D47" s="59"/>
      <c r="E47" s="159"/>
      <c r="F47" s="59"/>
      <c r="G47" s="3"/>
      <c r="H47" s="3"/>
      <c r="I47" s="3"/>
      <c r="J47" s="3"/>
    </row>
    <row r="48" spans="1:10" ht="25.5">
      <c r="A48" s="8">
        <v>1</v>
      </c>
      <c r="B48" s="98" t="s">
        <v>185</v>
      </c>
      <c r="C48" s="153"/>
      <c r="D48" s="153"/>
      <c r="E48" s="153"/>
      <c r="F48" s="9"/>
      <c r="G48" s="3"/>
      <c r="H48" s="3"/>
      <c r="I48" s="3"/>
      <c r="J48" s="3"/>
    </row>
    <row r="49" spans="1:14" ht="38.25">
      <c r="A49" s="8">
        <v>2</v>
      </c>
      <c r="B49" s="98" t="s">
        <v>186</v>
      </c>
      <c r="C49" s="153"/>
      <c r="D49" s="153"/>
      <c r="E49" s="153"/>
      <c r="F49" s="9"/>
      <c r="G49" s="1" t="b">
        <v>0</v>
      </c>
      <c r="H49" s="1" t="b">
        <v>0</v>
      </c>
      <c r="I49" s="1" t="b">
        <v>0</v>
      </c>
      <c r="J49" s="3"/>
    </row>
    <row r="50" spans="1:14" ht="38.25">
      <c r="A50" s="8">
        <v>3</v>
      </c>
      <c r="B50" s="98" t="s">
        <v>187</v>
      </c>
      <c r="C50" s="153"/>
      <c r="D50" s="153"/>
      <c r="E50" s="153"/>
      <c r="F50" s="9" t="s">
        <v>188</v>
      </c>
      <c r="G50" s="3"/>
      <c r="H50" s="3"/>
      <c r="I50" s="3"/>
      <c r="J50" s="3"/>
    </row>
    <row r="51" spans="1:14">
      <c r="A51" s="8"/>
      <c r="B51" s="10"/>
      <c r="C51" s="36"/>
      <c r="D51" s="36"/>
      <c r="E51" s="160"/>
      <c r="F51" s="23" t="s">
        <v>90</v>
      </c>
      <c r="G51" s="3"/>
      <c r="H51" s="3"/>
      <c r="I51" s="3"/>
      <c r="J51" s="3"/>
    </row>
    <row r="52" spans="1:14" ht="25.5">
      <c r="A52" s="8">
        <v>4</v>
      </c>
      <c r="B52" s="98" t="s">
        <v>94</v>
      </c>
      <c r="C52" s="153"/>
      <c r="D52" s="153"/>
      <c r="E52" s="153"/>
      <c r="F52" s="44"/>
      <c r="G52" s="3" t="b">
        <v>0</v>
      </c>
      <c r="H52" s="3"/>
      <c r="I52" s="3" t="b">
        <v>0</v>
      </c>
      <c r="J52" s="3"/>
    </row>
    <row r="53" spans="1:14" ht="38.25">
      <c r="A53" s="8">
        <v>5</v>
      </c>
      <c r="B53" s="98" t="s">
        <v>192</v>
      </c>
      <c r="C53" s="153"/>
      <c r="D53" s="153"/>
      <c r="E53" s="153"/>
      <c r="F53" s="44"/>
      <c r="G53" s="3"/>
      <c r="H53" s="3"/>
      <c r="I53" s="3" t="b">
        <v>0</v>
      </c>
      <c r="J53" s="3"/>
    </row>
    <row r="54" spans="1:14">
      <c r="A54" s="8"/>
      <c r="B54" s="15"/>
      <c r="C54" s="35"/>
      <c r="D54" s="35"/>
      <c r="E54" s="153"/>
      <c r="F54" s="44"/>
      <c r="G54" s="3"/>
      <c r="H54" s="3"/>
      <c r="I54" s="3"/>
      <c r="J54" s="3"/>
    </row>
    <row r="55" spans="1:14" ht="87.75">
      <c r="A55" s="8"/>
      <c r="B55" s="98" t="s">
        <v>193</v>
      </c>
      <c r="C55" s="153"/>
      <c r="D55" s="153"/>
      <c r="E55" s="153"/>
      <c r="F55" s="44"/>
      <c r="G55" s="3"/>
      <c r="H55" s="3" t="b">
        <v>0</v>
      </c>
      <c r="I55" s="3"/>
      <c r="J55" s="3"/>
    </row>
    <row r="56" spans="1:14" ht="145.5">
      <c r="A56" s="8">
        <v>7</v>
      </c>
      <c r="B56" s="98" t="s">
        <v>195</v>
      </c>
      <c r="C56" s="153"/>
      <c r="D56" s="153"/>
      <c r="E56" s="153"/>
      <c r="F56" s="44"/>
      <c r="G56" s="3" t="b">
        <v>0</v>
      </c>
      <c r="H56" s="3" t="b">
        <v>0</v>
      </c>
      <c r="I56" s="3"/>
      <c r="J56" s="3"/>
    </row>
    <row r="57" spans="1:14" ht="25.5">
      <c r="A57" s="8">
        <v>9</v>
      </c>
      <c r="B57" s="98" t="s">
        <v>96</v>
      </c>
      <c r="C57" s="639"/>
      <c r="D57" s="640"/>
      <c r="E57" s="641"/>
      <c r="F57" s="642"/>
      <c r="G57" s="3"/>
      <c r="H57" s="3"/>
      <c r="I57" s="3"/>
      <c r="J57" s="3"/>
    </row>
    <row r="58" spans="1:14" ht="13.5" thickBot="1">
      <c r="A58" s="8"/>
      <c r="B58" s="10"/>
      <c r="C58" s="36"/>
      <c r="D58" s="36"/>
      <c r="E58" s="160"/>
      <c r="F58" s="23" t="s">
        <v>97</v>
      </c>
      <c r="G58" s="3"/>
      <c r="H58" s="3"/>
      <c r="I58" s="3"/>
      <c r="J58" s="3"/>
    </row>
    <row r="59" spans="1:14" ht="13.5" thickBot="1">
      <c r="A59" s="76" t="s">
        <v>98</v>
      </c>
      <c r="B59" s="77"/>
      <c r="C59" s="77"/>
      <c r="D59" s="77"/>
      <c r="E59" s="155"/>
      <c r="F59" s="86"/>
      <c r="G59" s="3"/>
      <c r="H59" s="3"/>
      <c r="I59" s="3"/>
      <c r="J59" s="3"/>
    </row>
    <row r="60" spans="1:14" s="3" customFormat="1" ht="18.75">
      <c r="B60" s="84" t="s">
        <v>99</v>
      </c>
      <c r="C60" s="84"/>
      <c r="D60" s="84"/>
      <c r="E60" s="165"/>
      <c r="F60" s="84"/>
      <c r="H60" s="6"/>
      <c r="I60" s="6"/>
      <c r="J60" s="6"/>
      <c r="K60" s="6"/>
      <c r="L60" s="6"/>
      <c r="M60" s="7"/>
    </row>
    <row r="61" spans="1:14" s="3" customFormat="1" ht="25.5">
      <c r="A61" s="8">
        <v>1</v>
      </c>
      <c r="B61" s="98" t="s">
        <v>100</v>
      </c>
      <c r="C61" s="153"/>
      <c r="D61" s="153"/>
      <c r="E61" s="153"/>
      <c r="F61" s="9"/>
      <c r="G61" s="1" t="b">
        <v>0</v>
      </c>
      <c r="H61" s="1" t="b">
        <v>0</v>
      </c>
      <c r="I61" s="1" t="b">
        <v>0</v>
      </c>
      <c r="J61" s="6"/>
      <c r="K61" s="6"/>
      <c r="L61" s="6"/>
      <c r="N61" s="7"/>
    </row>
    <row r="62" spans="1:14" s="3" customFormat="1" ht="18.75">
      <c r="A62" s="8"/>
      <c r="B62" s="36"/>
      <c r="C62" s="36"/>
      <c r="D62" s="36"/>
      <c r="E62" s="160"/>
      <c r="F62" s="23" t="s">
        <v>196</v>
      </c>
      <c r="H62" s="6"/>
      <c r="I62" s="6"/>
      <c r="J62" s="6"/>
      <c r="K62" s="6"/>
      <c r="L62" s="6"/>
      <c r="N62" s="7"/>
    </row>
    <row r="63" spans="1:14" s="3" customFormat="1" ht="25.5">
      <c r="A63" s="8">
        <v>2</v>
      </c>
      <c r="B63" s="98" t="s">
        <v>197</v>
      </c>
      <c r="C63" s="153"/>
      <c r="D63" s="153"/>
      <c r="E63" s="153"/>
      <c r="F63" s="44"/>
      <c r="H63" s="6"/>
      <c r="I63" s="6" t="b">
        <v>0</v>
      </c>
      <c r="J63" s="6"/>
      <c r="K63" s="6"/>
      <c r="L63" s="6"/>
      <c r="N63" s="7"/>
    </row>
    <row r="64" spans="1:14" s="3" customFormat="1" ht="26.25" thickBot="1">
      <c r="A64" s="8">
        <v>3</v>
      </c>
      <c r="B64" s="98" t="s">
        <v>103</v>
      </c>
      <c r="C64" s="153"/>
      <c r="D64" s="153"/>
      <c r="E64" s="153"/>
      <c r="F64" s="9"/>
      <c r="H64" s="6" t="b">
        <v>0</v>
      </c>
      <c r="I64" s="6" t="b">
        <v>0</v>
      </c>
      <c r="J64" s="6"/>
      <c r="K64" s="6"/>
      <c r="L64" s="6"/>
      <c r="N64" s="7"/>
    </row>
    <row r="65" spans="1:14" s="3" customFormat="1" ht="18.75">
      <c r="A65" s="59"/>
      <c r="B65" s="84" t="s">
        <v>104</v>
      </c>
      <c r="C65" s="59"/>
      <c r="D65" s="159"/>
      <c r="E65" s="159"/>
      <c r="F65" s="59"/>
      <c r="H65" s="6" t="b">
        <v>1</v>
      </c>
      <c r="I65" s="6"/>
      <c r="J65" s="6"/>
      <c r="K65" s="6"/>
      <c r="L65" s="6"/>
      <c r="N65" s="7"/>
    </row>
    <row r="66" spans="1:14" s="3" customFormat="1" ht="38.25">
      <c r="A66" s="8">
        <v>1</v>
      </c>
      <c r="B66" s="98" t="s">
        <v>105</v>
      </c>
      <c r="C66" s="153"/>
      <c r="D66" s="153"/>
      <c r="E66" s="153"/>
      <c r="F66" s="44"/>
      <c r="H66" s="6"/>
      <c r="I66" s="6"/>
      <c r="J66" s="6"/>
      <c r="K66" s="6"/>
      <c r="L66" s="6"/>
      <c r="N66" s="7"/>
    </row>
    <row r="67" spans="1:14" s="3" customFormat="1" ht="38.25">
      <c r="A67" s="8">
        <v>2</v>
      </c>
      <c r="B67" s="98" t="s">
        <v>198</v>
      </c>
      <c r="C67" s="153"/>
      <c r="D67" s="153"/>
      <c r="E67" s="153"/>
      <c r="F67" s="9"/>
      <c r="G67" s="3" t="b">
        <v>0</v>
      </c>
      <c r="H67" s="6"/>
      <c r="I67" s="6"/>
      <c r="J67" s="6"/>
      <c r="K67" s="6"/>
      <c r="L67" s="6"/>
      <c r="N67" s="7"/>
    </row>
    <row r="68" spans="1:14" s="3" customFormat="1" ht="25.5">
      <c r="A68" s="8">
        <v>3</v>
      </c>
      <c r="B68" s="98" t="s">
        <v>199</v>
      </c>
      <c r="C68" s="153"/>
      <c r="D68" s="153"/>
      <c r="E68" s="153"/>
      <c r="F68" s="9"/>
      <c r="H68" s="6"/>
      <c r="I68" s="6"/>
      <c r="J68" s="6"/>
      <c r="K68" s="6"/>
      <c r="L68" s="6"/>
      <c r="N68" s="7"/>
    </row>
    <row r="69" spans="1:14" s="3" customFormat="1" ht="18.75">
      <c r="A69" s="8"/>
      <c r="B69" s="36"/>
      <c r="C69" s="36"/>
      <c r="D69" s="160"/>
      <c r="E69" s="160"/>
      <c r="F69" s="23" t="s">
        <v>200</v>
      </c>
      <c r="H69" s="6"/>
      <c r="I69" s="6"/>
      <c r="J69" s="6"/>
      <c r="K69" s="6"/>
      <c r="L69" s="6"/>
      <c r="N69" s="7"/>
    </row>
    <row r="70" spans="1:14" s="3" customFormat="1" ht="38.25">
      <c r="A70" s="8">
        <v>4</v>
      </c>
      <c r="B70" s="98" t="s">
        <v>107</v>
      </c>
      <c r="C70" s="153"/>
      <c r="D70" s="153"/>
      <c r="E70" s="153"/>
      <c r="F70" s="9"/>
      <c r="H70" s="6" t="b">
        <v>0</v>
      </c>
      <c r="I70" s="6"/>
      <c r="J70" s="6"/>
      <c r="K70" s="6"/>
      <c r="L70" s="6"/>
      <c r="N70" s="7"/>
    </row>
    <row r="71" spans="1:14" s="3" customFormat="1" ht="18.75">
      <c r="A71" s="8"/>
      <c r="B71" s="36"/>
      <c r="C71" s="36"/>
      <c r="D71" s="160"/>
      <c r="E71" s="160"/>
      <c r="F71" s="23" t="s">
        <v>201</v>
      </c>
      <c r="H71" s="6"/>
      <c r="I71" s="6"/>
      <c r="J71" s="6"/>
      <c r="K71" s="6"/>
      <c r="L71" s="6"/>
      <c r="N71" s="7"/>
    </row>
    <row r="72" spans="1:14" s="3" customFormat="1" ht="25.5">
      <c r="A72" s="8">
        <v>5</v>
      </c>
      <c r="B72" s="98" t="s">
        <v>202</v>
      </c>
      <c r="C72" s="153"/>
      <c r="D72" s="153"/>
      <c r="E72" s="153"/>
      <c r="F72" s="9"/>
      <c r="G72" s="3" t="b">
        <v>0</v>
      </c>
      <c r="H72" s="6" t="b">
        <v>0</v>
      </c>
      <c r="I72" s="6"/>
      <c r="J72" s="6"/>
      <c r="K72" s="6"/>
      <c r="L72" s="6"/>
      <c r="N72" s="7"/>
    </row>
    <row r="73" spans="1:14" s="3" customFormat="1" ht="18.75">
      <c r="A73" s="8"/>
      <c r="B73" s="36"/>
      <c r="C73" s="36"/>
      <c r="D73" s="160"/>
      <c r="E73" s="160"/>
      <c r="F73" s="23" t="s">
        <v>203</v>
      </c>
      <c r="H73" s="6"/>
      <c r="I73" s="6"/>
      <c r="J73" s="6"/>
      <c r="K73" s="6"/>
      <c r="L73" s="6"/>
      <c r="N73" s="7"/>
    </row>
    <row r="74" spans="1:14" s="3" customFormat="1" ht="25.5">
      <c r="A74" s="8">
        <v>6</v>
      </c>
      <c r="B74" s="98" t="s">
        <v>204</v>
      </c>
      <c r="C74" s="153"/>
      <c r="D74" s="153"/>
      <c r="E74" s="153"/>
      <c r="F74" s="9"/>
      <c r="H74" s="6" t="b">
        <v>0</v>
      </c>
      <c r="I74" s="6"/>
      <c r="J74" s="6"/>
      <c r="K74" s="6"/>
      <c r="L74" s="6"/>
      <c r="N74" s="7"/>
    </row>
    <row r="75" spans="1:14" s="3" customFormat="1" ht="19.5" thickBot="1">
      <c r="A75" s="8"/>
      <c r="B75" s="36"/>
      <c r="C75" s="36"/>
      <c r="D75" s="36"/>
      <c r="E75" s="160"/>
      <c r="F75" s="23" t="s">
        <v>200</v>
      </c>
      <c r="H75" s="6"/>
      <c r="I75" s="6"/>
      <c r="J75" s="6"/>
      <c r="K75" s="6"/>
      <c r="L75" s="6"/>
      <c r="N75" s="7"/>
    </row>
    <row r="76" spans="1:14" s="3" customFormat="1" ht="18.75">
      <c r="A76" s="28"/>
      <c r="B76" s="84" t="s">
        <v>108</v>
      </c>
      <c r="C76" s="59"/>
      <c r="D76" s="59"/>
      <c r="E76" s="159"/>
      <c r="F76" s="59"/>
      <c r="H76" s="6"/>
      <c r="I76" s="6"/>
      <c r="J76" s="6"/>
      <c r="K76" s="6"/>
      <c r="L76" s="6"/>
      <c r="N76" s="7"/>
    </row>
    <row r="77" spans="1:14" s="3" customFormat="1" ht="25.5">
      <c r="A77" s="8">
        <v>1</v>
      </c>
      <c r="B77" s="98" t="s">
        <v>109</v>
      </c>
      <c r="C77" s="153"/>
      <c r="D77" s="153"/>
      <c r="E77" s="153"/>
      <c r="F77" s="9"/>
      <c r="H77" s="6" t="b">
        <v>0</v>
      </c>
      <c r="I77" s="6"/>
      <c r="J77" s="6"/>
      <c r="K77" s="6"/>
      <c r="L77" s="6"/>
      <c r="N77" s="7"/>
    </row>
    <row r="78" spans="1:14" s="3" customFormat="1" ht="14.25" customHeight="1" thickBot="1">
      <c r="A78" s="31"/>
      <c r="B78" s="10"/>
      <c r="C78" s="36"/>
      <c r="D78" s="160"/>
      <c r="E78" s="160"/>
      <c r="F78" s="23" t="s">
        <v>110</v>
      </c>
      <c r="H78" s="6"/>
      <c r="I78" s="6"/>
      <c r="J78" s="6"/>
      <c r="K78" s="6"/>
      <c r="L78" s="6"/>
      <c r="N78" s="7"/>
    </row>
    <row r="79" spans="1:14" s="3" customFormat="1" ht="18.75">
      <c r="A79" s="28"/>
      <c r="B79" s="84" t="s">
        <v>205</v>
      </c>
      <c r="C79" s="59"/>
      <c r="D79" s="159"/>
      <c r="E79" s="159"/>
      <c r="F79" s="59"/>
      <c r="H79" s="6"/>
      <c r="I79" s="6"/>
      <c r="J79" s="6"/>
      <c r="K79" s="6"/>
      <c r="L79" s="6"/>
      <c r="N79" s="7"/>
    </row>
    <row r="80" spans="1:14" s="3" customFormat="1" ht="38.25">
      <c r="A80" s="8">
        <v>1</v>
      </c>
      <c r="B80" s="98" t="s">
        <v>206</v>
      </c>
      <c r="C80" s="153"/>
      <c r="D80" s="153"/>
      <c r="E80" s="153"/>
      <c r="F80" s="9"/>
      <c r="G80" s="3" t="b">
        <v>0</v>
      </c>
      <c r="H80" s="6" t="b">
        <v>0</v>
      </c>
      <c r="I80" s="6"/>
      <c r="J80" s="6"/>
      <c r="K80" s="6"/>
      <c r="L80" s="6"/>
      <c r="N80" s="7"/>
    </row>
    <row r="81" spans="1:14" s="3" customFormat="1" ht="19.5" thickBot="1">
      <c r="A81" s="29"/>
      <c r="B81" s="36"/>
      <c r="C81" s="30"/>
      <c r="D81" s="161"/>
      <c r="E81" s="161"/>
      <c r="F81" s="23" t="s">
        <v>207</v>
      </c>
      <c r="H81" s="6"/>
      <c r="I81" s="6"/>
      <c r="J81" s="6"/>
      <c r="K81" s="6"/>
      <c r="L81" s="6"/>
      <c r="N81" s="7"/>
    </row>
    <row r="82" spans="1:14" ht="14.25" customHeight="1">
      <c r="A82" s="3"/>
      <c r="B82" s="84" t="s">
        <v>208</v>
      </c>
      <c r="C82" s="59"/>
      <c r="D82" s="159"/>
      <c r="E82" s="159"/>
      <c r="F82" s="59"/>
      <c r="H82" s="6"/>
      <c r="I82" s="6"/>
      <c r="J82" s="6"/>
      <c r="K82" s="6"/>
      <c r="L82" s="6"/>
      <c r="M82" s="7"/>
      <c r="N82" s="7"/>
    </row>
    <row r="83" spans="1:14" ht="43.5" customHeight="1">
      <c r="A83" s="8">
        <v>1</v>
      </c>
      <c r="B83" s="98" t="s">
        <v>209</v>
      </c>
      <c r="C83" s="153"/>
      <c r="D83" s="153"/>
      <c r="E83" s="153"/>
      <c r="F83" s="9"/>
      <c r="G83" s="1" t="b">
        <v>0</v>
      </c>
      <c r="H83" s="6" t="b">
        <v>0</v>
      </c>
      <c r="I83" s="6"/>
      <c r="J83" s="6"/>
      <c r="K83" s="6"/>
      <c r="L83" s="6"/>
      <c r="M83" s="7"/>
      <c r="N83" s="7"/>
    </row>
    <row r="84" spans="1:14" ht="14.25" customHeight="1" thickBot="1">
      <c r="A84" s="8"/>
      <c r="B84" s="36"/>
      <c r="C84" s="36"/>
      <c r="D84" s="160"/>
      <c r="E84" s="160"/>
      <c r="F84" s="23" t="s">
        <v>210</v>
      </c>
      <c r="H84" s="6"/>
      <c r="I84" s="6"/>
      <c r="J84" s="6"/>
      <c r="K84" s="6"/>
      <c r="L84" s="6"/>
      <c r="M84" s="7"/>
      <c r="N84" s="7"/>
    </row>
    <row r="85" spans="1:14" ht="14.25" customHeight="1">
      <c r="A85" s="3"/>
      <c r="B85" s="84" t="s">
        <v>111</v>
      </c>
      <c r="C85" s="87"/>
      <c r="D85" s="162"/>
      <c r="E85" s="162"/>
      <c r="F85" s="87"/>
      <c r="H85" s="6"/>
      <c r="I85" s="6"/>
      <c r="J85" s="6"/>
      <c r="K85" s="6"/>
      <c r="L85" s="6"/>
      <c r="M85" s="7"/>
      <c r="N85" s="7"/>
    </row>
    <row r="86" spans="1:14" s="3" customFormat="1" ht="105.75" customHeight="1">
      <c r="A86" s="8">
        <v>1</v>
      </c>
      <c r="B86" s="98" t="s">
        <v>112</v>
      </c>
      <c r="C86" s="153"/>
      <c r="D86" s="153"/>
      <c r="E86" s="153"/>
      <c r="F86" s="9"/>
      <c r="G86" s="7" t="b">
        <v>0</v>
      </c>
      <c r="H86" s="6" t="b">
        <v>0</v>
      </c>
      <c r="I86" s="6" t="b">
        <v>0</v>
      </c>
      <c r="J86" s="6"/>
      <c r="K86" s="6"/>
      <c r="L86" s="6"/>
      <c r="M86" s="7"/>
    </row>
    <row r="87" spans="1:14" ht="14.25" customHeight="1">
      <c r="A87" s="8"/>
      <c r="B87" s="36"/>
      <c r="C87" s="36"/>
      <c r="D87" s="160"/>
      <c r="E87" s="160"/>
      <c r="F87" s="23" t="s">
        <v>211</v>
      </c>
      <c r="H87" s="6"/>
      <c r="I87" s="6"/>
      <c r="J87" s="6"/>
      <c r="K87" s="6"/>
      <c r="L87" s="6"/>
      <c r="M87" s="7"/>
      <c r="N87" s="7"/>
    </row>
    <row r="88" spans="1:14" ht="38.25">
      <c r="A88" s="8">
        <v>2</v>
      </c>
      <c r="B88" s="98" t="s">
        <v>212</v>
      </c>
      <c r="C88" s="153"/>
      <c r="D88" s="153"/>
      <c r="E88" s="153"/>
      <c r="F88" s="9"/>
      <c r="G88" s="1" t="b">
        <v>0</v>
      </c>
      <c r="H88" s="6" t="b">
        <v>0</v>
      </c>
      <c r="I88" s="6"/>
      <c r="J88" s="6"/>
      <c r="K88" s="6"/>
      <c r="L88" s="6"/>
      <c r="M88" s="7"/>
      <c r="N88" s="7"/>
    </row>
    <row r="89" spans="1:14" ht="14.25" customHeight="1">
      <c r="A89" s="8"/>
      <c r="B89" s="10"/>
      <c r="C89" s="36"/>
      <c r="D89" s="160"/>
      <c r="E89" s="160"/>
      <c r="F89" s="23" t="s">
        <v>213</v>
      </c>
      <c r="H89" s="6"/>
      <c r="I89" s="6"/>
      <c r="J89" s="6"/>
      <c r="K89" s="6"/>
      <c r="L89" s="6"/>
      <c r="M89" s="7"/>
      <c r="N89" s="7"/>
    </row>
    <row r="90" spans="1:14">
      <c r="A90" s="3"/>
      <c r="B90" s="59" t="s">
        <v>245</v>
      </c>
      <c r="C90" s="59"/>
      <c r="D90" s="159"/>
      <c r="E90" s="159"/>
      <c r="F90" s="59"/>
      <c r="G90" s="3"/>
      <c r="H90" s="3"/>
      <c r="I90" s="3"/>
      <c r="J90" s="3"/>
    </row>
    <row r="91" spans="1:14" ht="38.25">
      <c r="A91" s="8">
        <v>1</v>
      </c>
      <c r="B91" s="98" t="s">
        <v>246</v>
      </c>
      <c r="C91" s="153"/>
      <c r="D91" s="153"/>
      <c r="E91" s="153"/>
      <c r="F91" s="9"/>
      <c r="G91" s="3" t="b">
        <v>0</v>
      </c>
      <c r="H91" s="3" t="b">
        <v>0</v>
      </c>
      <c r="I91" s="3"/>
      <c r="J91" s="3"/>
    </row>
    <row r="92" spans="1:14">
      <c r="A92" s="8"/>
      <c r="B92" s="10"/>
      <c r="C92" s="36"/>
      <c r="D92" s="160"/>
      <c r="E92" s="160"/>
      <c r="F92" s="32" t="s">
        <v>247</v>
      </c>
      <c r="G92" s="3"/>
      <c r="H92" s="3"/>
      <c r="I92" s="3"/>
      <c r="J92" s="3"/>
    </row>
    <row r="93" spans="1:14">
      <c r="A93" s="3"/>
      <c r="B93" s="59" t="s">
        <v>248</v>
      </c>
      <c r="C93" s="59"/>
      <c r="D93" s="159"/>
      <c r="E93" s="159"/>
      <c r="F93" s="59"/>
      <c r="G93" s="3"/>
      <c r="H93" s="3"/>
      <c r="I93" s="3"/>
      <c r="J93" s="3"/>
    </row>
    <row r="94" spans="1:14" ht="38.25">
      <c r="A94" s="8">
        <v>1</v>
      </c>
      <c r="B94" s="98" t="s">
        <v>32</v>
      </c>
      <c r="C94" s="153"/>
      <c r="D94" s="153"/>
      <c r="E94" s="153"/>
      <c r="F94" s="9"/>
      <c r="G94" s="3" t="b">
        <v>0</v>
      </c>
      <c r="H94" s="3" t="b">
        <v>0</v>
      </c>
      <c r="I94" s="3"/>
      <c r="J94" s="3"/>
    </row>
    <row r="95" spans="1:14">
      <c r="A95" s="8"/>
      <c r="B95" s="10"/>
      <c r="C95" s="36"/>
      <c r="D95" s="160"/>
      <c r="E95" s="160"/>
      <c r="F95" s="23" t="s">
        <v>34</v>
      </c>
      <c r="G95" s="3"/>
      <c r="H95" s="3"/>
      <c r="I95" s="3"/>
      <c r="J95" s="3"/>
    </row>
    <row r="96" spans="1:14">
      <c r="A96" s="3"/>
      <c r="B96" s="59" t="s">
        <v>116</v>
      </c>
      <c r="C96" s="59"/>
      <c r="D96" s="159"/>
      <c r="E96" s="159"/>
      <c r="F96" s="59"/>
      <c r="G96" s="3"/>
      <c r="H96" s="3"/>
      <c r="I96" s="3"/>
      <c r="J96" s="3"/>
    </row>
    <row r="97" spans="1:10" ht="38.25">
      <c r="A97" s="8">
        <v>1</v>
      </c>
      <c r="B97" s="98" t="s">
        <v>249</v>
      </c>
      <c r="C97" s="153"/>
      <c r="D97" s="153"/>
      <c r="E97" s="153"/>
      <c r="F97" s="9"/>
      <c r="G97" s="3" t="b">
        <v>0</v>
      </c>
      <c r="H97" s="3" t="b">
        <v>0</v>
      </c>
      <c r="I97" s="3"/>
      <c r="J97" s="3"/>
    </row>
    <row r="98" spans="1:10">
      <c r="A98" s="8"/>
      <c r="B98" s="10"/>
      <c r="C98" s="36"/>
      <c r="D98" s="160"/>
      <c r="E98" s="160"/>
      <c r="F98" s="23" t="s">
        <v>118</v>
      </c>
      <c r="G98" s="3"/>
      <c r="H98" s="3"/>
      <c r="I98" s="3"/>
      <c r="J98" s="3"/>
    </row>
    <row r="99" spans="1:10" ht="38.25">
      <c r="A99" s="8">
        <v>4</v>
      </c>
      <c r="B99" s="98" t="s">
        <v>252</v>
      </c>
      <c r="C99" s="158"/>
      <c r="D99" s="158"/>
      <c r="E99" s="158"/>
      <c r="F99" s="9"/>
      <c r="G99" s="3" t="b">
        <v>0</v>
      </c>
      <c r="H99" s="3" t="b">
        <v>0</v>
      </c>
      <c r="I99" s="3" t="b">
        <v>0</v>
      </c>
      <c r="J99" s="3"/>
    </row>
    <row r="100" spans="1:10" ht="25.5">
      <c r="A100" s="8">
        <v>5</v>
      </c>
      <c r="B100" s="98" t="s">
        <v>253</v>
      </c>
      <c r="C100" s="158"/>
      <c r="D100" s="158"/>
      <c r="E100" s="158"/>
      <c r="F100" s="9"/>
      <c r="G100" s="3" t="b">
        <v>0</v>
      </c>
      <c r="H100" s="3" t="b">
        <v>0</v>
      </c>
      <c r="I100" s="3" t="b">
        <v>0</v>
      </c>
      <c r="J100" s="3"/>
    </row>
    <row r="101" spans="1:10" ht="38.25">
      <c r="A101" s="8">
        <v>6</v>
      </c>
      <c r="B101" s="98" t="s">
        <v>119</v>
      </c>
      <c r="C101" s="153"/>
      <c r="D101" s="153"/>
      <c r="E101" s="153"/>
      <c r="F101" s="9"/>
      <c r="G101" s="3"/>
      <c r="H101" s="3" t="b">
        <v>0</v>
      </c>
      <c r="I101" s="3"/>
      <c r="J101" s="3"/>
    </row>
    <row r="102" spans="1:10">
      <c r="A102" s="8"/>
      <c r="B102" s="10"/>
      <c r="C102" s="36"/>
      <c r="D102" s="160"/>
      <c r="E102" s="160"/>
      <c r="F102" s="23" t="s">
        <v>118</v>
      </c>
      <c r="G102" s="3"/>
      <c r="H102" s="3"/>
      <c r="I102" s="3"/>
      <c r="J102" s="3"/>
    </row>
    <row r="103" spans="1:10" ht="25.5">
      <c r="A103" s="8">
        <v>10</v>
      </c>
      <c r="B103" s="98" t="s">
        <v>256</v>
      </c>
      <c r="C103" s="158"/>
      <c r="D103" s="158"/>
      <c r="E103" s="158"/>
      <c r="F103" s="9"/>
      <c r="G103" s="3" t="b">
        <v>0</v>
      </c>
      <c r="H103" s="3" t="b">
        <v>0</v>
      </c>
      <c r="I103" s="3" t="b">
        <v>0</v>
      </c>
      <c r="J103" s="3"/>
    </row>
    <row r="104" spans="1:10">
      <c r="A104" s="8"/>
      <c r="B104" s="10"/>
      <c r="C104" s="36"/>
      <c r="D104" s="160"/>
      <c r="E104" s="160"/>
      <c r="F104" s="23" t="s">
        <v>118</v>
      </c>
      <c r="G104" s="3"/>
      <c r="H104" s="3"/>
      <c r="I104" s="3"/>
      <c r="J104" s="3"/>
    </row>
    <row r="105" spans="1:10">
      <c r="A105" s="3"/>
      <c r="B105" s="59" t="s">
        <v>125</v>
      </c>
      <c r="C105" s="59"/>
      <c r="D105" s="159"/>
      <c r="E105" s="159"/>
      <c r="F105" s="59"/>
      <c r="G105" s="3"/>
      <c r="H105" s="3"/>
      <c r="I105" s="3"/>
      <c r="J105" s="3"/>
    </row>
    <row r="106" spans="1:10" ht="25.5">
      <c r="A106" s="8">
        <v>1</v>
      </c>
      <c r="B106" s="98" t="s">
        <v>126</v>
      </c>
      <c r="C106" s="153"/>
      <c r="D106" s="153"/>
      <c r="E106" s="153"/>
      <c r="F106" s="9"/>
      <c r="G106" s="3" t="b">
        <v>0</v>
      </c>
      <c r="H106" s="3" t="b">
        <v>0</v>
      </c>
      <c r="I106" s="3" t="b">
        <v>0</v>
      </c>
      <c r="J106" s="3"/>
    </row>
    <row r="107" spans="1:10">
      <c r="A107" s="8"/>
      <c r="B107" s="36"/>
      <c r="C107" s="36"/>
      <c r="D107" s="36"/>
      <c r="E107" s="36"/>
      <c r="F107" s="23" t="s">
        <v>127</v>
      </c>
      <c r="G107" s="3"/>
      <c r="H107" s="3"/>
      <c r="I107" s="3"/>
      <c r="J107" s="3"/>
    </row>
    <row r="108" spans="1:10">
      <c r="A108" s="14"/>
      <c r="B108" s="9"/>
      <c r="C108" s="42"/>
      <c r="D108" s="42"/>
      <c r="E108" s="42"/>
      <c r="F108" s="21"/>
      <c r="G108" s="3"/>
      <c r="H108" s="3"/>
      <c r="I108" s="3"/>
      <c r="J108" s="3"/>
    </row>
    <row r="109" spans="1:10">
      <c r="B109" s="51"/>
      <c r="C109" s="5"/>
      <c r="D109" s="5"/>
      <c r="E109" s="5"/>
      <c r="F109" s="3"/>
      <c r="G109" s="3"/>
      <c r="H109" s="3"/>
      <c r="I109" s="3"/>
      <c r="J109" s="3"/>
    </row>
    <row r="110" spans="1:10">
      <c r="B110" s="52" t="s">
        <v>14</v>
      </c>
      <c r="C110" s="8" t="s">
        <v>15</v>
      </c>
      <c r="D110" s="8" t="s">
        <v>16</v>
      </c>
      <c r="E110" s="8" t="s">
        <v>17</v>
      </c>
      <c r="F110" s="8" t="s">
        <v>18</v>
      </c>
      <c r="G110" s="3"/>
      <c r="H110" s="3"/>
      <c r="I110" s="3"/>
      <c r="J110" s="3"/>
    </row>
    <row r="111" spans="1:10" ht="38.25">
      <c r="B111" s="166" t="s">
        <v>175</v>
      </c>
      <c r="C111" s="153"/>
      <c r="D111" s="153"/>
      <c r="E111" s="153"/>
      <c r="F111" s="56" t="e">
        <f>IF(VLOOKUP(B111,#REF!,5,0)=0,"",VLOOKUP(B111,#REF!,5,0))</f>
        <v>#REF!</v>
      </c>
      <c r="G111" s="3"/>
      <c r="H111" s="3"/>
      <c r="I111" s="3"/>
      <c r="J111" s="3"/>
    </row>
    <row r="112" spans="1:10" ht="38.25">
      <c r="B112" s="166" t="s">
        <v>189</v>
      </c>
      <c r="C112" s="153"/>
      <c r="D112" s="153"/>
      <c r="E112" s="153"/>
      <c r="F112" s="56" t="e">
        <f>IF(VLOOKUP(B112,#REF!,5,0)=0,"",VLOOKUP(B112,#REF!,5,0))</f>
        <v>#REF!</v>
      </c>
      <c r="G112" s="3"/>
      <c r="H112" s="3"/>
      <c r="I112" s="3"/>
      <c r="J112" s="3"/>
    </row>
    <row r="113" spans="2:10" ht="38.25">
      <c r="B113" s="166" t="s">
        <v>190</v>
      </c>
      <c r="C113" s="153"/>
      <c r="D113" s="153"/>
      <c r="E113" s="153"/>
      <c r="F113" s="56" t="e">
        <f>IF(VLOOKUP(B113,#REF!,5,0)=0,"",VLOOKUP(B113,#REF!,5,0))</f>
        <v>#REF!</v>
      </c>
      <c r="G113" s="3"/>
      <c r="H113" s="3"/>
      <c r="I113" s="3"/>
      <c r="J113" s="3"/>
    </row>
    <row r="114" spans="2:10" ht="38.25">
      <c r="B114" s="166" t="s">
        <v>191</v>
      </c>
      <c r="C114" s="153"/>
      <c r="D114" s="153"/>
      <c r="E114" s="153"/>
      <c r="F114" s="56" t="e">
        <f>IF(VLOOKUP(B114,#REF!,5,0)=0,"",VLOOKUP(B114,#REF!,5,0))</f>
        <v>#REF!</v>
      </c>
      <c r="G114" s="3"/>
      <c r="H114" s="3"/>
      <c r="I114" s="3"/>
      <c r="J114" s="3"/>
    </row>
    <row r="115" spans="2:10" ht="51">
      <c r="B115" s="166" t="s">
        <v>225</v>
      </c>
      <c r="C115" s="153"/>
      <c r="D115" s="153"/>
      <c r="E115" s="153"/>
      <c r="F115" s="56" t="e">
        <f>IF(VLOOKUP(B115,#REF!,5,0)=0,"",VLOOKUP(B115,#REF!,5,0))</f>
        <v>#REF!</v>
      </c>
      <c r="G115" s="3"/>
      <c r="H115" s="3"/>
      <c r="I115" s="3"/>
      <c r="J115" s="3"/>
    </row>
    <row r="116" spans="2:10" ht="51">
      <c r="B116" s="166" t="s">
        <v>250</v>
      </c>
      <c r="C116" s="153"/>
      <c r="D116" s="153"/>
      <c r="E116" s="153"/>
      <c r="F116" s="56" t="e">
        <f>IF(VLOOKUP(B116,#REF!,5,0)=0,"",VLOOKUP(B116,#REF!,5,0))</f>
        <v>#REF!</v>
      </c>
      <c r="G116" s="3"/>
      <c r="H116" s="3"/>
      <c r="I116" s="3"/>
      <c r="J116" s="3"/>
    </row>
    <row r="117" spans="2:10" ht="25.5">
      <c r="B117" s="167" t="s">
        <v>254</v>
      </c>
      <c r="C117" s="153"/>
      <c r="D117" s="153"/>
      <c r="E117" s="153"/>
      <c r="F117" s="56" t="e">
        <f>IF(VLOOKUP(B117,#REF!,5,0)=0,"",VLOOKUP(B117,#REF!,5,0))</f>
        <v>#REF!</v>
      </c>
      <c r="G117" s="3"/>
      <c r="H117" s="3"/>
      <c r="I117" s="3"/>
      <c r="J117" s="3"/>
    </row>
    <row r="118" spans="2:10" ht="39" customHeight="1">
      <c r="B118" s="167" t="s">
        <v>120</v>
      </c>
      <c r="C118" s="153"/>
      <c r="D118" s="153"/>
      <c r="E118" s="153"/>
      <c r="F118" s="56" t="e">
        <f>IF(VLOOKUP(B118,#REF!,5,0)=0,"",VLOOKUP(B118,#REF!,5,0))</f>
        <v>#REF!</v>
      </c>
      <c r="G118" s="3"/>
      <c r="H118" s="3"/>
      <c r="I118" s="3"/>
      <c r="J118" s="3"/>
    </row>
    <row r="119" spans="2:10" ht="51">
      <c r="B119" s="166" t="s">
        <v>121</v>
      </c>
      <c r="C119" s="153"/>
      <c r="D119" s="153"/>
      <c r="E119" s="153"/>
      <c r="F119" s="56" t="e">
        <f>IF(VLOOKUP(B119,#REF!,5,0)=0,"",VLOOKUP(B119,#REF!,5,0))</f>
        <v>#REF!</v>
      </c>
      <c r="G119" s="3"/>
      <c r="H119" s="3"/>
      <c r="I119" s="3"/>
      <c r="J119" s="3"/>
    </row>
    <row r="120" spans="2:10">
      <c r="B120" s="51"/>
      <c r="C120" s="5"/>
      <c r="D120" s="5"/>
      <c r="E120" s="5"/>
      <c r="F120" s="3"/>
      <c r="G120" s="3"/>
      <c r="H120" s="3"/>
      <c r="I120" s="3"/>
      <c r="J120" s="3"/>
    </row>
    <row r="121" spans="2:10">
      <c r="B121" s="51"/>
      <c r="C121" s="5"/>
      <c r="D121" s="5"/>
      <c r="E121" s="5"/>
      <c r="F121" s="3"/>
      <c r="G121" s="3"/>
      <c r="H121" s="3"/>
      <c r="I121" s="3"/>
      <c r="J121" s="3"/>
    </row>
    <row r="122" spans="2:10">
      <c r="B122" s="51"/>
      <c r="C122" s="5"/>
      <c r="D122" s="5"/>
      <c r="E122" s="5"/>
      <c r="F122" s="3"/>
      <c r="G122" s="3"/>
      <c r="H122" s="3"/>
      <c r="I122" s="3"/>
      <c r="J122" s="3"/>
    </row>
    <row r="123" spans="2:10">
      <c r="B123" s="51"/>
      <c r="C123" s="5"/>
      <c r="D123" s="5"/>
      <c r="E123" s="5"/>
      <c r="F123" s="3"/>
      <c r="G123" s="3"/>
      <c r="H123" s="3"/>
      <c r="I123" s="3"/>
      <c r="J123" s="3"/>
    </row>
    <row r="124" spans="2:10">
      <c r="B124" s="51"/>
      <c r="C124" s="5"/>
      <c r="D124" s="5"/>
      <c r="E124" s="5"/>
      <c r="F124" s="3"/>
      <c r="G124" s="3"/>
      <c r="H124" s="3"/>
      <c r="I124" s="3"/>
      <c r="J124" s="3"/>
    </row>
    <row r="125" spans="2:10">
      <c r="B125" s="51"/>
      <c r="C125" s="5"/>
      <c r="D125" s="5"/>
      <c r="E125" s="5"/>
      <c r="F125" s="3"/>
      <c r="G125" s="3"/>
      <c r="H125" s="3"/>
      <c r="I125" s="3"/>
      <c r="J125" s="3"/>
    </row>
    <row r="126" spans="2:10">
      <c r="B126" s="51"/>
      <c r="C126" s="5"/>
      <c r="D126" s="5"/>
      <c r="E126" s="5"/>
      <c r="F126" s="3"/>
      <c r="G126" s="3"/>
      <c r="H126" s="3"/>
      <c r="I126" s="3"/>
      <c r="J126" s="3"/>
    </row>
    <row r="127" spans="2:10">
      <c r="B127" s="51"/>
      <c r="C127" s="5"/>
      <c r="D127" s="5"/>
      <c r="E127" s="5"/>
      <c r="F127" s="3"/>
      <c r="G127" s="3"/>
      <c r="H127" s="3"/>
      <c r="I127" s="3"/>
      <c r="J127" s="3"/>
    </row>
    <row r="128" spans="2:10">
      <c r="B128" s="51"/>
      <c r="C128" s="5"/>
      <c r="D128" s="5"/>
      <c r="E128" s="5"/>
      <c r="F128" s="3"/>
      <c r="G128" s="3"/>
      <c r="H128" s="3"/>
      <c r="I128" s="3"/>
      <c r="J128" s="3"/>
    </row>
    <row r="129" spans="2:10">
      <c r="B129" s="51"/>
      <c r="C129" s="5"/>
      <c r="D129" s="5"/>
      <c r="E129" s="5"/>
      <c r="F129" s="3"/>
      <c r="G129" s="3"/>
      <c r="H129" s="3"/>
      <c r="I129" s="3"/>
      <c r="J129" s="3"/>
    </row>
    <row r="130" spans="2:10">
      <c r="B130" s="51"/>
      <c r="C130" s="5"/>
      <c r="D130" s="5"/>
      <c r="E130" s="5"/>
      <c r="F130" s="3"/>
      <c r="G130" s="3"/>
      <c r="H130" s="3"/>
      <c r="I130" s="3"/>
      <c r="J130" s="3"/>
    </row>
    <row r="131" spans="2:10">
      <c r="B131" s="51"/>
      <c r="C131" s="5"/>
      <c r="D131" s="5"/>
      <c r="E131" s="5"/>
      <c r="F131" s="3"/>
      <c r="G131" s="3"/>
      <c r="H131" s="3"/>
      <c r="I131" s="3"/>
      <c r="J131" s="3"/>
    </row>
    <row r="132" spans="2:10">
      <c r="B132" s="51"/>
      <c r="C132" s="5"/>
      <c r="D132" s="5"/>
      <c r="E132" s="5"/>
      <c r="F132" s="3"/>
      <c r="G132" s="3"/>
      <c r="H132" s="3"/>
      <c r="I132" s="3"/>
      <c r="J132" s="3"/>
    </row>
    <row r="133" spans="2:10">
      <c r="B133" s="51"/>
      <c r="C133" s="5"/>
      <c r="D133" s="5"/>
      <c r="E133" s="5"/>
      <c r="F133" s="3"/>
      <c r="G133" s="3"/>
      <c r="H133" s="3"/>
      <c r="I133" s="3"/>
      <c r="J133" s="3"/>
    </row>
    <row r="134" spans="2:10">
      <c r="B134" s="51"/>
      <c r="C134" s="5"/>
      <c r="D134" s="5"/>
      <c r="E134" s="5"/>
      <c r="F134" s="3"/>
      <c r="G134" s="3"/>
      <c r="H134" s="3"/>
      <c r="I134" s="3"/>
      <c r="J134" s="3"/>
    </row>
    <row r="135" spans="2:10">
      <c r="B135" s="51"/>
      <c r="C135" s="5"/>
      <c r="D135" s="5"/>
      <c r="E135" s="5"/>
      <c r="F135" s="3"/>
      <c r="G135" s="3"/>
      <c r="H135" s="3"/>
      <c r="I135" s="3"/>
      <c r="J135" s="3"/>
    </row>
    <row r="136" spans="2:10">
      <c r="B136" s="51"/>
      <c r="C136" s="5"/>
      <c r="D136" s="5"/>
      <c r="E136" s="5"/>
      <c r="F136" s="3"/>
      <c r="G136" s="3"/>
      <c r="H136" s="3"/>
      <c r="I136" s="3"/>
      <c r="J136" s="3"/>
    </row>
    <row r="137" spans="2:10">
      <c r="B137" s="51"/>
      <c r="C137" s="5"/>
      <c r="D137" s="5"/>
      <c r="E137" s="5"/>
      <c r="F137" s="3"/>
      <c r="G137" s="3"/>
      <c r="H137" s="3"/>
      <c r="I137" s="3"/>
      <c r="J137" s="3"/>
    </row>
    <row r="138" spans="2:10">
      <c r="B138" s="51"/>
      <c r="C138" s="5"/>
      <c r="D138" s="5"/>
      <c r="E138" s="5"/>
      <c r="F138" s="3"/>
      <c r="G138" s="3"/>
      <c r="H138" s="3"/>
      <c r="I138" s="3"/>
      <c r="J138" s="3"/>
    </row>
    <row r="139" spans="2:10">
      <c r="B139" s="51"/>
      <c r="C139" s="5"/>
      <c r="D139" s="5"/>
      <c r="E139" s="5"/>
      <c r="F139" s="3"/>
      <c r="G139" s="3"/>
      <c r="H139" s="3"/>
      <c r="I139" s="3"/>
      <c r="J139" s="3"/>
    </row>
    <row r="140" spans="2:10">
      <c r="B140" s="51"/>
      <c r="C140" s="5"/>
      <c r="D140" s="5"/>
      <c r="E140" s="5"/>
      <c r="F140" s="3"/>
      <c r="G140" s="3"/>
      <c r="H140" s="3"/>
      <c r="I140" s="3"/>
      <c r="J140" s="3"/>
    </row>
    <row r="141" spans="2:10">
      <c r="B141" s="51"/>
      <c r="C141" s="5"/>
      <c r="D141" s="5"/>
      <c r="E141" s="5"/>
      <c r="F141" s="3"/>
      <c r="G141" s="3"/>
      <c r="H141" s="3"/>
      <c r="I141" s="3"/>
      <c r="J141" s="3"/>
    </row>
    <row r="142" spans="2:10">
      <c r="B142" s="51"/>
      <c r="C142" s="5"/>
      <c r="D142" s="5"/>
      <c r="E142" s="5"/>
      <c r="F142" s="3"/>
      <c r="G142" s="3"/>
      <c r="H142" s="3"/>
      <c r="I142" s="3"/>
      <c r="J142" s="3"/>
    </row>
    <row r="143" spans="2:10">
      <c r="B143" s="51"/>
      <c r="C143" s="5"/>
      <c r="D143" s="5"/>
      <c r="E143" s="5"/>
      <c r="F143" s="3"/>
      <c r="G143" s="3"/>
      <c r="H143" s="3"/>
      <c r="I143" s="3"/>
      <c r="J143" s="3"/>
    </row>
    <row r="144" spans="2:10">
      <c r="B144" s="51"/>
      <c r="C144" s="5"/>
      <c r="D144" s="5"/>
      <c r="E144" s="5"/>
      <c r="F144" s="3"/>
      <c r="G144" s="3"/>
      <c r="H144" s="3"/>
      <c r="I144" s="3"/>
      <c r="J144" s="3"/>
    </row>
    <row r="145" spans="2:10">
      <c r="B145" s="51"/>
      <c r="C145" s="5"/>
      <c r="D145" s="5"/>
      <c r="E145" s="5"/>
      <c r="F145" s="3"/>
      <c r="G145" s="3"/>
      <c r="H145" s="3"/>
      <c r="I145" s="3"/>
      <c r="J145" s="3"/>
    </row>
    <row r="146" spans="2:10">
      <c r="B146" s="51"/>
      <c r="C146" s="5"/>
      <c r="D146" s="5"/>
      <c r="E146" s="5"/>
      <c r="F146" s="3"/>
      <c r="G146" s="3"/>
      <c r="H146" s="3"/>
      <c r="I146" s="3"/>
      <c r="J146" s="3"/>
    </row>
    <row r="147" spans="2:10">
      <c r="B147" s="51"/>
      <c r="C147" s="5"/>
      <c r="D147" s="5"/>
      <c r="E147" s="5"/>
      <c r="F147" s="3"/>
      <c r="G147" s="3"/>
      <c r="H147" s="3"/>
      <c r="I147" s="3"/>
      <c r="J147" s="3"/>
    </row>
    <row r="148" spans="2:10">
      <c r="B148" s="51"/>
      <c r="C148" s="5"/>
      <c r="D148" s="5"/>
      <c r="E148" s="5"/>
      <c r="F148" s="3"/>
      <c r="G148" s="3"/>
      <c r="H148" s="3"/>
      <c r="I148" s="3"/>
      <c r="J148" s="3"/>
    </row>
    <row r="149" spans="2:10">
      <c r="B149" s="51"/>
      <c r="C149" s="5"/>
      <c r="D149" s="5"/>
      <c r="E149" s="5"/>
      <c r="F149" s="3"/>
      <c r="G149" s="3"/>
      <c r="H149" s="3"/>
      <c r="I149" s="3"/>
      <c r="J149" s="3"/>
    </row>
    <row r="150" spans="2:10">
      <c r="B150" s="51"/>
      <c r="C150" s="5"/>
      <c r="D150" s="5"/>
      <c r="E150" s="5"/>
      <c r="F150" s="3"/>
      <c r="G150" s="3"/>
      <c r="H150" s="3"/>
      <c r="I150" s="3"/>
      <c r="J150" s="3"/>
    </row>
    <row r="151" spans="2:10">
      <c r="B151" s="51"/>
      <c r="C151" s="5"/>
      <c r="D151" s="5"/>
      <c r="E151" s="5"/>
      <c r="F151" s="3"/>
      <c r="G151" s="3"/>
      <c r="H151" s="3"/>
      <c r="I151" s="3"/>
      <c r="J151" s="3"/>
    </row>
    <row r="152" spans="2:10">
      <c r="B152" s="51"/>
      <c r="C152" s="5"/>
      <c r="D152" s="5"/>
      <c r="E152" s="5"/>
      <c r="F152" s="3"/>
      <c r="G152" s="3"/>
      <c r="H152" s="3"/>
      <c r="I152" s="3"/>
      <c r="J152" s="3"/>
    </row>
    <row r="153" spans="2:10">
      <c r="B153" s="51"/>
      <c r="C153" s="5"/>
      <c r="D153" s="5"/>
      <c r="E153" s="5"/>
      <c r="F153" s="3"/>
      <c r="G153" s="3"/>
      <c r="H153" s="3"/>
      <c r="I153" s="3"/>
      <c r="J153" s="3"/>
    </row>
    <row r="154" spans="2:10">
      <c r="B154" s="51"/>
      <c r="C154" s="5"/>
      <c r="D154" s="5"/>
      <c r="E154" s="5"/>
      <c r="F154" s="3"/>
      <c r="G154" s="3"/>
      <c r="H154" s="3"/>
      <c r="I154" s="3"/>
      <c r="J154" s="3"/>
    </row>
    <row r="155" spans="2:10">
      <c r="B155" s="51"/>
      <c r="C155" s="5"/>
      <c r="D155" s="5"/>
      <c r="E155" s="5"/>
      <c r="F155" s="3"/>
      <c r="G155" s="3"/>
      <c r="H155" s="3"/>
      <c r="I155" s="3"/>
      <c r="J155" s="3"/>
    </row>
    <row r="156" spans="2:10">
      <c r="B156" s="51"/>
      <c r="C156" s="5"/>
      <c r="D156" s="5"/>
      <c r="E156" s="5"/>
      <c r="F156" s="3"/>
      <c r="G156" s="3"/>
      <c r="H156" s="3"/>
      <c r="I156" s="3"/>
      <c r="J156" s="3"/>
    </row>
    <row r="157" spans="2:10">
      <c r="B157" s="51"/>
      <c r="C157" s="5"/>
      <c r="D157" s="5"/>
      <c r="E157" s="5"/>
      <c r="F157" s="3"/>
      <c r="G157" s="3"/>
      <c r="H157" s="3"/>
      <c r="I157" s="3"/>
      <c r="J157" s="3"/>
    </row>
    <row r="158" spans="2:10">
      <c r="B158" s="51"/>
      <c r="C158" s="5"/>
      <c r="D158" s="5"/>
      <c r="E158" s="5"/>
      <c r="F158" s="3"/>
      <c r="G158" s="3"/>
      <c r="H158" s="3"/>
      <c r="I158" s="3"/>
      <c r="J158" s="3"/>
    </row>
    <row r="159" spans="2:10">
      <c r="B159" s="51"/>
      <c r="C159" s="5"/>
      <c r="D159" s="5"/>
      <c r="E159" s="5"/>
      <c r="F159" s="3"/>
      <c r="G159" s="3"/>
      <c r="H159" s="3"/>
      <c r="I159" s="3"/>
      <c r="J159" s="3"/>
    </row>
    <row r="160" spans="2:10">
      <c r="B160" s="51"/>
      <c r="C160" s="5"/>
      <c r="D160" s="5"/>
      <c r="E160" s="5"/>
      <c r="F160" s="3"/>
      <c r="G160" s="3"/>
      <c r="H160" s="3"/>
      <c r="I160" s="3"/>
      <c r="J160" s="3"/>
    </row>
    <row r="161" spans="2:10">
      <c r="B161" s="51"/>
      <c r="C161" s="5"/>
      <c r="D161" s="5"/>
      <c r="E161" s="5"/>
      <c r="F161" s="3"/>
      <c r="G161" s="3"/>
      <c r="H161" s="3"/>
      <c r="I161" s="3"/>
      <c r="J161" s="3"/>
    </row>
    <row r="162" spans="2:10">
      <c r="B162" s="51"/>
      <c r="C162" s="5"/>
      <c r="D162" s="5"/>
      <c r="E162" s="5"/>
      <c r="F162" s="3"/>
      <c r="G162" s="3"/>
      <c r="H162" s="3"/>
      <c r="I162" s="3"/>
      <c r="J162" s="3"/>
    </row>
    <row r="163" spans="2:10">
      <c r="B163" s="51"/>
      <c r="C163" s="5"/>
      <c r="D163" s="5"/>
      <c r="E163" s="5"/>
      <c r="F163" s="3"/>
      <c r="G163" s="3"/>
      <c r="H163" s="3"/>
      <c r="I163" s="3"/>
      <c r="J163" s="3"/>
    </row>
    <row r="164" spans="2:10">
      <c r="B164" s="51"/>
      <c r="C164" s="5"/>
      <c r="D164" s="5"/>
      <c r="E164" s="5"/>
      <c r="F164" s="3"/>
      <c r="G164" s="3"/>
      <c r="H164" s="3"/>
      <c r="I164" s="3"/>
      <c r="J164" s="3"/>
    </row>
    <row r="165" spans="2:10">
      <c r="B165" s="51"/>
      <c r="C165" s="5"/>
      <c r="D165" s="5"/>
      <c r="E165" s="5"/>
      <c r="F165" s="3"/>
      <c r="G165" s="3"/>
      <c r="H165" s="3"/>
      <c r="I165" s="3"/>
      <c r="J165" s="3"/>
    </row>
    <row r="166" spans="2:10">
      <c r="B166" s="51"/>
      <c r="C166" s="5"/>
      <c r="D166" s="5"/>
      <c r="E166" s="5"/>
      <c r="F166" s="3"/>
      <c r="G166" s="3"/>
      <c r="H166" s="3"/>
      <c r="I166" s="3"/>
      <c r="J166" s="3"/>
    </row>
    <row r="167" spans="2:10">
      <c r="B167" s="51"/>
      <c r="C167" s="5"/>
      <c r="D167" s="5"/>
      <c r="E167" s="5"/>
      <c r="F167" s="3"/>
      <c r="G167" s="3"/>
      <c r="H167" s="3"/>
      <c r="I167" s="3"/>
      <c r="J167" s="3"/>
    </row>
    <row r="168" spans="2:10">
      <c r="B168" s="51"/>
      <c r="C168" s="5"/>
      <c r="D168" s="5"/>
      <c r="E168" s="5"/>
      <c r="F168" s="3"/>
      <c r="G168" s="3"/>
      <c r="H168" s="3"/>
      <c r="I168" s="3"/>
      <c r="J168" s="3"/>
    </row>
    <row r="169" spans="2:10">
      <c r="B169" s="51"/>
      <c r="C169" s="5"/>
      <c r="D169" s="5"/>
      <c r="E169" s="5"/>
      <c r="F169" s="3"/>
      <c r="G169" s="3"/>
      <c r="H169" s="3"/>
      <c r="I169" s="3"/>
      <c r="J169" s="3"/>
    </row>
    <row r="170" spans="2:10">
      <c r="B170" s="51"/>
      <c r="C170" s="5"/>
      <c r="D170" s="5"/>
      <c r="E170" s="5"/>
      <c r="F170" s="3"/>
      <c r="G170" s="3"/>
      <c r="H170" s="3"/>
      <c r="I170" s="3"/>
      <c r="J170" s="3"/>
    </row>
    <row r="171" spans="2:10">
      <c r="B171" s="51"/>
      <c r="C171" s="5"/>
      <c r="D171" s="5"/>
      <c r="E171" s="5"/>
      <c r="F171" s="3"/>
      <c r="G171" s="3"/>
      <c r="H171" s="3"/>
      <c r="I171" s="3"/>
      <c r="J171" s="3"/>
    </row>
    <row r="172" spans="2:10">
      <c r="B172" s="51"/>
      <c r="C172" s="5"/>
      <c r="D172" s="5"/>
      <c r="E172" s="5"/>
      <c r="F172" s="3"/>
      <c r="G172" s="3"/>
      <c r="H172" s="3"/>
      <c r="I172" s="3"/>
      <c r="J172" s="3"/>
    </row>
    <row r="173" spans="2:10">
      <c r="B173" s="51"/>
      <c r="C173" s="5"/>
      <c r="D173" s="5"/>
      <c r="E173" s="5"/>
      <c r="F173" s="3"/>
      <c r="G173" s="3"/>
      <c r="H173" s="3"/>
      <c r="I173" s="3"/>
      <c r="J173" s="3"/>
    </row>
    <row r="174" spans="2:10">
      <c r="B174" s="51"/>
      <c r="C174" s="5"/>
      <c r="D174" s="5"/>
      <c r="E174" s="5"/>
      <c r="F174" s="3"/>
      <c r="G174" s="3"/>
      <c r="H174" s="3"/>
      <c r="I174" s="3"/>
      <c r="J174" s="3"/>
    </row>
    <row r="175" spans="2:10">
      <c r="B175" s="51"/>
      <c r="C175" s="5"/>
      <c r="D175" s="5"/>
      <c r="E175" s="5"/>
      <c r="F175" s="3"/>
      <c r="G175" s="3"/>
      <c r="H175" s="3"/>
      <c r="I175" s="3"/>
      <c r="J175" s="3"/>
    </row>
    <row r="176" spans="2:10">
      <c r="B176" s="51"/>
      <c r="C176" s="5"/>
      <c r="D176" s="5"/>
      <c r="E176" s="5"/>
      <c r="F176" s="3"/>
      <c r="G176" s="3"/>
      <c r="H176" s="3"/>
      <c r="I176" s="3"/>
      <c r="J176" s="3"/>
    </row>
    <row r="177" spans="2:10">
      <c r="B177" s="51"/>
      <c r="C177" s="5"/>
      <c r="D177" s="5"/>
      <c r="E177" s="5"/>
      <c r="F177" s="3"/>
      <c r="G177" s="3"/>
      <c r="H177" s="3"/>
      <c r="I177" s="3"/>
      <c r="J177" s="3"/>
    </row>
    <row r="178" spans="2:10">
      <c r="B178" s="51"/>
      <c r="C178" s="5"/>
      <c r="D178" s="5"/>
      <c r="E178" s="5"/>
      <c r="F178" s="3"/>
      <c r="G178" s="3"/>
      <c r="H178" s="3"/>
      <c r="I178" s="3"/>
      <c r="J178" s="3"/>
    </row>
    <row r="179" spans="2:10">
      <c r="B179" s="51"/>
      <c r="C179" s="5"/>
      <c r="D179" s="5"/>
      <c r="E179" s="5"/>
      <c r="F179" s="3"/>
      <c r="G179" s="3"/>
      <c r="H179" s="3"/>
      <c r="I179" s="3"/>
      <c r="J179" s="3"/>
    </row>
    <row r="180" spans="2:10">
      <c r="B180" s="51"/>
      <c r="C180" s="5"/>
      <c r="D180" s="5"/>
      <c r="E180" s="5"/>
      <c r="F180" s="3"/>
      <c r="G180" s="3"/>
      <c r="H180" s="3"/>
      <c r="I180" s="3"/>
      <c r="J180" s="3"/>
    </row>
    <row r="181" spans="2:10">
      <c r="B181" s="51"/>
      <c r="C181" s="5"/>
      <c r="D181" s="5"/>
      <c r="E181" s="5"/>
      <c r="F181" s="3"/>
      <c r="G181" s="3"/>
      <c r="H181" s="3"/>
      <c r="I181" s="3"/>
      <c r="J181" s="3"/>
    </row>
    <row r="182" spans="2:10">
      <c r="B182" s="51"/>
      <c r="C182" s="5"/>
      <c r="D182" s="5"/>
      <c r="E182" s="5"/>
      <c r="F182" s="3"/>
      <c r="G182" s="3"/>
      <c r="H182" s="3"/>
      <c r="I182" s="3"/>
      <c r="J182" s="3"/>
    </row>
    <row r="183" spans="2:10">
      <c r="B183" s="51"/>
      <c r="C183" s="5"/>
      <c r="D183" s="5"/>
      <c r="E183" s="5"/>
      <c r="F183" s="3"/>
      <c r="G183" s="3"/>
      <c r="H183" s="3"/>
      <c r="I183" s="3"/>
      <c r="J183" s="3"/>
    </row>
    <row r="184" spans="2:10">
      <c r="B184" s="51"/>
      <c r="C184" s="5"/>
      <c r="D184" s="5"/>
      <c r="E184" s="5"/>
      <c r="F184" s="3"/>
      <c r="G184" s="3"/>
      <c r="H184" s="3"/>
      <c r="I184" s="3"/>
      <c r="J184" s="3"/>
    </row>
    <row r="185" spans="2:10">
      <c r="B185" s="51"/>
      <c r="C185" s="5"/>
      <c r="D185" s="5"/>
      <c r="E185" s="5"/>
      <c r="F185" s="3"/>
      <c r="G185" s="3"/>
      <c r="H185" s="3"/>
      <c r="I185" s="3"/>
      <c r="J185" s="3"/>
    </row>
    <row r="186" spans="2:10">
      <c r="B186" s="51"/>
      <c r="C186" s="5"/>
      <c r="D186" s="5"/>
      <c r="E186" s="5"/>
      <c r="F186" s="3"/>
      <c r="G186" s="3"/>
      <c r="H186" s="3"/>
      <c r="I186" s="3"/>
      <c r="J186" s="3"/>
    </row>
    <row r="187" spans="2:10">
      <c r="B187" s="51"/>
      <c r="C187" s="5"/>
      <c r="D187" s="5"/>
      <c r="E187" s="5"/>
      <c r="F187" s="3"/>
      <c r="G187" s="3"/>
      <c r="H187" s="3"/>
      <c r="I187" s="3"/>
      <c r="J187" s="3"/>
    </row>
    <row r="188" spans="2:10">
      <c r="B188" s="51"/>
      <c r="C188" s="5"/>
      <c r="D188" s="5"/>
      <c r="E188" s="5"/>
      <c r="F188" s="3"/>
      <c r="G188" s="3"/>
      <c r="H188" s="3"/>
      <c r="I188" s="3"/>
      <c r="J188" s="3"/>
    </row>
    <row r="189" spans="2:10">
      <c r="B189" s="51"/>
      <c r="C189" s="5"/>
      <c r="D189" s="5"/>
      <c r="E189" s="5"/>
      <c r="F189" s="3"/>
      <c r="G189" s="3"/>
      <c r="H189" s="3"/>
      <c r="I189" s="3"/>
      <c r="J189" s="3"/>
    </row>
    <row r="190" spans="2:10">
      <c r="B190" s="51"/>
      <c r="C190" s="5"/>
      <c r="D190" s="5"/>
      <c r="E190" s="5"/>
      <c r="F190" s="3"/>
      <c r="G190" s="3"/>
      <c r="H190" s="3"/>
      <c r="I190" s="3"/>
      <c r="J190" s="3"/>
    </row>
    <row r="191" spans="2:10">
      <c r="B191" s="51"/>
      <c r="C191" s="5"/>
      <c r="D191" s="5"/>
      <c r="E191" s="5"/>
      <c r="F191" s="3"/>
      <c r="G191" s="3"/>
      <c r="H191" s="3"/>
      <c r="I191" s="3"/>
      <c r="J191" s="3"/>
    </row>
    <row r="192" spans="2:10">
      <c r="B192" s="51"/>
      <c r="C192" s="5"/>
      <c r="D192" s="5"/>
      <c r="E192" s="5"/>
      <c r="F192" s="3"/>
      <c r="G192" s="3"/>
      <c r="H192" s="3"/>
      <c r="I192" s="3"/>
      <c r="J192" s="3"/>
    </row>
    <row r="193" spans="2:10">
      <c r="B193" s="51"/>
      <c r="C193" s="5"/>
      <c r="D193" s="5"/>
      <c r="E193" s="5"/>
      <c r="F193" s="3"/>
      <c r="G193" s="3"/>
      <c r="H193" s="3"/>
      <c r="I193" s="3"/>
      <c r="J193" s="3"/>
    </row>
    <row r="194" spans="2:10">
      <c r="B194" s="51"/>
      <c r="C194" s="5"/>
      <c r="D194" s="5"/>
      <c r="E194" s="5"/>
      <c r="F194" s="3"/>
      <c r="G194" s="3"/>
      <c r="H194" s="3"/>
      <c r="I194" s="3"/>
      <c r="J194" s="3"/>
    </row>
    <row r="195" spans="2:10">
      <c r="B195" s="51"/>
      <c r="C195" s="5"/>
      <c r="D195" s="5"/>
      <c r="E195" s="5"/>
      <c r="F195" s="3"/>
      <c r="G195" s="3"/>
      <c r="H195" s="3"/>
      <c r="I195" s="3"/>
      <c r="J195" s="3"/>
    </row>
    <row r="196" spans="2:10">
      <c r="B196" s="51"/>
      <c r="C196" s="5"/>
      <c r="D196" s="5"/>
      <c r="E196" s="5"/>
      <c r="F196" s="3"/>
      <c r="G196" s="3"/>
      <c r="H196" s="3"/>
      <c r="I196" s="3"/>
      <c r="J196" s="3"/>
    </row>
    <row r="197" spans="2:10">
      <c r="B197" s="51"/>
      <c r="C197" s="5"/>
      <c r="D197" s="5"/>
      <c r="E197" s="5"/>
      <c r="F197" s="3"/>
      <c r="G197" s="3"/>
      <c r="H197" s="3"/>
      <c r="I197" s="3"/>
      <c r="J197" s="3"/>
    </row>
    <row r="198" spans="2:10">
      <c r="B198" s="51"/>
      <c r="C198" s="5"/>
      <c r="D198" s="5"/>
      <c r="E198" s="5"/>
      <c r="F198" s="3"/>
      <c r="G198" s="3"/>
      <c r="H198" s="3"/>
      <c r="I198" s="3"/>
      <c r="J198" s="3"/>
    </row>
    <row r="199" spans="2:10">
      <c r="B199" s="51"/>
      <c r="C199" s="5"/>
      <c r="D199" s="5"/>
      <c r="E199" s="5"/>
      <c r="F199" s="3"/>
      <c r="G199" s="3"/>
      <c r="H199" s="3"/>
      <c r="I199" s="3"/>
      <c r="J199" s="3"/>
    </row>
    <row r="200" spans="2:10">
      <c r="B200" s="51"/>
      <c r="C200" s="5"/>
      <c r="D200" s="5"/>
      <c r="E200" s="5"/>
      <c r="F200" s="3"/>
      <c r="G200" s="3"/>
      <c r="H200" s="3"/>
      <c r="I200" s="3"/>
      <c r="J200" s="3"/>
    </row>
    <row r="201" spans="2:10">
      <c r="B201" s="51"/>
      <c r="C201" s="5"/>
      <c r="D201" s="5"/>
      <c r="E201" s="5"/>
      <c r="F201" s="3"/>
      <c r="G201" s="3"/>
      <c r="H201" s="3"/>
      <c r="I201" s="3"/>
      <c r="J201" s="3"/>
    </row>
    <row r="202" spans="2:10">
      <c r="B202" s="51"/>
      <c r="C202" s="5"/>
      <c r="D202" s="5"/>
      <c r="E202" s="5"/>
      <c r="F202" s="3"/>
      <c r="G202" s="3"/>
      <c r="H202" s="3"/>
      <c r="I202" s="3"/>
      <c r="J202" s="3"/>
    </row>
    <row r="203" spans="2:10">
      <c r="B203" s="51"/>
      <c r="C203" s="5"/>
      <c r="D203" s="5"/>
      <c r="E203" s="5"/>
      <c r="F203" s="3"/>
      <c r="G203" s="3"/>
      <c r="H203" s="3"/>
      <c r="I203" s="3"/>
      <c r="J203" s="3"/>
    </row>
    <row r="204" spans="2:10">
      <c r="B204" s="51"/>
      <c r="C204" s="5"/>
      <c r="D204" s="5"/>
      <c r="E204" s="5"/>
      <c r="F204" s="3"/>
      <c r="G204" s="3"/>
      <c r="H204" s="3"/>
      <c r="I204" s="3"/>
      <c r="J204" s="3"/>
    </row>
    <row r="205" spans="2:10">
      <c r="B205" s="51"/>
      <c r="C205" s="5"/>
      <c r="D205" s="5"/>
      <c r="E205" s="5"/>
      <c r="F205" s="3"/>
      <c r="G205" s="3"/>
      <c r="H205" s="3"/>
      <c r="I205" s="3"/>
      <c r="J205" s="3"/>
    </row>
    <row r="206" spans="2:10">
      <c r="B206" s="51"/>
      <c r="C206" s="5"/>
      <c r="D206" s="5"/>
      <c r="E206" s="5"/>
      <c r="F206" s="3"/>
      <c r="G206" s="3"/>
      <c r="H206" s="3"/>
      <c r="I206" s="3"/>
      <c r="J206" s="3"/>
    </row>
    <row r="207" spans="2:10">
      <c r="B207" s="51"/>
      <c r="C207" s="5"/>
      <c r="D207" s="5"/>
      <c r="E207" s="5"/>
      <c r="F207" s="3"/>
      <c r="G207" s="3"/>
      <c r="H207" s="3"/>
      <c r="I207" s="3"/>
      <c r="J207" s="3"/>
    </row>
    <row r="208" spans="2:10">
      <c r="B208" s="51"/>
      <c r="C208" s="5"/>
      <c r="D208" s="5"/>
      <c r="E208" s="5"/>
      <c r="F208" s="3"/>
      <c r="G208" s="3"/>
      <c r="H208" s="3"/>
      <c r="I208" s="3"/>
      <c r="J208" s="3"/>
    </row>
    <row r="209" spans="2:10">
      <c r="B209" s="51"/>
      <c r="C209" s="5"/>
      <c r="D209" s="5"/>
      <c r="E209" s="5"/>
      <c r="F209" s="3"/>
      <c r="G209" s="3"/>
      <c r="H209" s="3"/>
      <c r="I209" s="3"/>
      <c r="J209" s="3"/>
    </row>
    <row r="210" spans="2:10">
      <c r="B210" s="51"/>
      <c r="C210" s="5"/>
      <c r="D210" s="5"/>
      <c r="E210" s="5"/>
      <c r="F210" s="3"/>
      <c r="G210" s="3"/>
      <c r="H210" s="3"/>
      <c r="I210" s="3"/>
      <c r="J210" s="3"/>
    </row>
    <row r="211" spans="2:10">
      <c r="B211" s="51"/>
      <c r="C211" s="5"/>
      <c r="D211" s="5"/>
      <c r="E211" s="5"/>
      <c r="F211" s="3"/>
      <c r="G211" s="3"/>
      <c r="H211" s="3"/>
      <c r="I211" s="3"/>
      <c r="J211" s="3"/>
    </row>
    <row r="212" spans="2:10">
      <c r="B212" s="51"/>
      <c r="C212" s="5"/>
      <c r="D212" s="5"/>
      <c r="E212" s="5"/>
      <c r="F212" s="3"/>
      <c r="G212" s="3"/>
      <c r="H212" s="3"/>
      <c r="I212" s="3"/>
      <c r="J212" s="3"/>
    </row>
    <row r="213" spans="2:10">
      <c r="B213" s="51"/>
      <c r="C213" s="5"/>
      <c r="D213" s="5"/>
      <c r="E213" s="5"/>
      <c r="F213" s="3"/>
      <c r="G213" s="3"/>
      <c r="H213" s="3"/>
      <c r="I213" s="3"/>
      <c r="J213" s="3"/>
    </row>
    <row r="214" spans="2:10">
      <c r="B214" s="51"/>
      <c r="C214" s="5"/>
      <c r="D214" s="5"/>
      <c r="E214" s="5"/>
      <c r="F214" s="3"/>
      <c r="G214" s="3"/>
      <c r="H214" s="3"/>
      <c r="I214" s="3"/>
      <c r="J214" s="3"/>
    </row>
    <row r="215" spans="2:10">
      <c r="B215" s="51"/>
      <c r="C215" s="5"/>
      <c r="D215" s="5"/>
      <c r="E215" s="5"/>
      <c r="F215" s="3"/>
      <c r="G215" s="3"/>
      <c r="H215" s="3"/>
      <c r="I215" s="3"/>
      <c r="J215" s="3"/>
    </row>
    <row r="216" spans="2:10">
      <c r="B216" s="51"/>
      <c r="C216" s="5"/>
      <c r="D216" s="5"/>
      <c r="E216" s="5"/>
      <c r="F216" s="3"/>
      <c r="G216" s="3"/>
      <c r="H216" s="3"/>
      <c r="I216" s="3"/>
      <c r="J216" s="3"/>
    </row>
    <row r="217" spans="2:10">
      <c r="B217" s="51"/>
      <c r="C217" s="5"/>
      <c r="D217" s="5"/>
      <c r="E217" s="5"/>
      <c r="F217" s="3"/>
      <c r="G217" s="3"/>
      <c r="H217" s="3"/>
      <c r="I217" s="3"/>
      <c r="J217" s="3"/>
    </row>
    <row r="218" spans="2:10">
      <c r="B218" s="51"/>
      <c r="C218" s="5"/>
      <c r="D218" s="5"/>
      <c r="E218" s="5"/>
      <c r="F218" s="3"/>
      <c r="G218" s="3"/>
      <c r="H218" s="3"/>
      <c r="I218" s="3"/>
      <c r="J218" s="3"/>
    </row>
    <row r="219" spans="2:10">
      <c r="B219" s="51"/>
      <c r="C219" s="5"/>
      <c r="D219" s="5"/>
      <c r="E219" s="5"/>
      <c r="F219" s="3"/>
      <c r="G219" s="3"/>
      <c r="H219" s="3"/>
      <c r="I219" s="3"/>
      <c r="J219" s="3"/>
    </row>
    <row r="220" spans="2:10">
      <c r="B220" s="51"/>
      <c r="C220" s="5"/>
      <c r="D220" s="5"/>
      <c r="E220" s="5"/>
      <c r="F220" s="3"/>
      <c r="G220" s="3"/>
      <c r="H220" s="3"/>
      <c r="I220" s="3"/>
      <c r="J220" s="3"/>
    </row>
    <row r="221" spans="2:10">
      <c r="B221" s="51"/>
      <c r="C221" s="5"/>
      <c r="D221" s="5"/>
      <c r="E221" s="5"/>
      <c r="F221" s="3"/>
      <c r="G221" s="3"/>
      <c r="H221" s="3"/>
      <c r="I221" s="3"/>
      <c r="J221" s="3"/>
    </row>
    <row r="222" spans="2:10">
      <c r="B222" s="51"/>
      <c r="C222" s="5"/>
      <c r="D222" s="5"/>
      <c r="E222" s="5"/>
      <c r="F222" s="3"/>
      <c r="G222" s="3"/>
      <c r="H222" s="3"/>
      <c r="I222" s="3"/>
      <c r="J222" s="3"/>
    </row>
    <row r="223" spans="2:10">
      <c r="B223" s="51"/>
      <c r="C223" s="5"/>
      <c r="D223" s="5"/>
      <c r="E223" s="5"/>
      <c r="F223" s="3"/>
      <c r="G223" s="3"/>
      <c r="H223" s="3"/>
      <c r="I223" s="3"/>
      <c r="J223" s="3"/>
    </row>
    <row r="224" spans="2:10">
      <c r="B224" s="51"/>
      <c r="C224" s="5"/>
      <c r="D224" s="5"/>
      <c r="E224" s="5"/>
      <c r="F224" s="3"/>
      <c r="G224" s="3"/>
      <c r="H224" s="3"/>
      <c r="I224" s="3"/>
      <c r="J224" s="3"/>
    </row>
    <row r="225" spans="2:10">
      <c r="B225" s="51"/>
      <c r="C225" s="5"/>
      <c r="D225" s="5"/>
      <c r="E225" s="5"/>
      <c r="F225" s="3"/>
      <c r="G225" s="3"/>
      <c r="H225" s="3"/>
      <c r="I225" s="3"/>
      <c r="J225" s="3"/>
    </row>
    <row r="226" spans="2:10">
      <c r="B226" s="51"/>
      <c r="C226" s="5"/>
      <c r="D226" s="5"/>
      <c r="E226" s="5"/>
      <c r="F226" s="3"/>
      <c r="G226" s="3"/>
      <c r="H226" s="3"/>
      <c r="I226" s="3"/>
      <c r="J226" s="3"/>
    </row>
    <row r="227" spans="2:10">
      <c r="B227" s="51"/>
      <c r="C227" s="5"/>
      <c r="D227" s="5"/>
      <c r="E227" s="5"/>
      <c r="F227" s="3"/>
      <c r="G227" s="3"/>
      <c r="H227" s="3"/>
      <c r="I227" s="3"/>
      <c r="J227" s="3"/>
    </row>
    <row r="228" spans="2:10">
      <c r="B228" s="51"/>
      <c r="C228" s="5"/>
      <c r="D228" s="5"/>
      <c r="E228" s="5"/>
      <c r="F228" s="3"/>
      <c r="G228" s="3"/>
      <c r="H228" s="3"/>
      <c r="I228" s="3"/>
      <c r="J228" s="3"/>
    </row>
    <row r="229" spans="2:10">
      <c r="B229" s="51"/>
      <c r="C229" s="5"/>
      <c r="D229" s="5"/>
      <c r="E229" s="5"/>
      <c r="F229" s="3"/>
      <c r="G229" s="3"/>
      <c r="H229" s="3"/>
      <c r="I229" s="3"/>
      <c r="J229" s="3"/>
    </row>
    <row r="230" spans="2:10">
      <c r="B230" s="51"/>
      <c r="C230" s="5"/>
      <c r="D230" s="5"/>
      <c r="E230" s="5"/>
      <c r="F230" s="3"/>
      <c r="G230" s="3"/>
      <c r="H230" s="3"/>
      <c r="I230" s="3"/>
      <c r="J230" s="3"/>
    </row>
    <row r="231" spans="2:10">
      <c r="B231" s="51"/>
      <c r="C231" s="5"/>
      <c r="D231" s="5"/>
      <c r="E231" s="5"/>
      <c r="F231" s="3"/>
      <c r="G231" s="3"/>
      <c r="H231" s="3"/>
      <c r="I231" s="3"/>
      <c r="J231" s="3"/>
    </row>
    <row r="232" spans="2:10">
      <c r="B232" s="51"/>
      <c r="C232" s="5"/>
      <c r="D232" s="5"/>
      <c r="E232" s="5"/>
      <c r="F232" s="3"/>
      <c r="G232" s="3"/>
      <c r="H232" s="3"/>
      <c r="I232" s="3"/>
      <c r="J232" s="3"/>
    </row>
    <row r="233" spans="2:10">
      <c r="B233" s="51"/>
      <c r="C233" s="5"/>
      <c r="D233" s="5"/>
      <c r="E233" s="5"/>
      <c r="F233" s="3"/>
      <c r="G233" s="3"/>
      <c r="H233" s="3"/>
      <c r="I233" s="3"/>
      <c r="J233" s="3"/>
    </row>
    <row r="234" spans="2:10">
      <c r="B234" s="51"/>
      <c r="C234" s="5"/>
      <c r="D234" s="5"/>
      <c r="E234" s="5"/>
      <c r="F234" s="3"/>
      <c r="G234" s="3"/>
      <c r="H234" s="3"/>
      <c r="I234" s="3"/>
      <c r="J234" s="3"/>
    </row>
    <row r="235" spans="2:10">
      <c r="B235" s="51"/>
      <c r="C235" s="5"/>
      <c r="D235" s="5"/>
      <c r="E235" s="5"/>
      <c r="F235" s="3"/>
    </row>
    <row r="236" spans="2:10">
      <c r="B236" s="51"/>
      <c r="C236" s="5"/>
      <c r="D236" s="5"/>
      <c r="E236" s="5"/>
      <c r="F236" s="3"/>
    </row>
    <row r="237" spans="2:10">
      <c r="B237" s="51"/>
      <c r="C237" s="5"/>
      <c r="D237" s="5"/>
      <c r="E237" s="5"/>
      <c r="F237" s="3"/>
    </row>
    <row r="238" spans="2:10">
      <c r="B238" s="51"/>
      <c r="C238" s="5"/>
      <c r="D238" s="5"/>
      <c r="E238" s="5"/>
      <c r="F238" s="3"/>
    </row>
    <row r="239" spans="2:10">
      <c r="B239" s="51"/>
      <c r="C239" s="5"/>
      <c r="D239" s="5"/>
      <c r="E239" s="5"/>
      <c r="F239" s="3"/>
    </row>
  </sheetData>
  <mergeCells count="1">
    <mergeCell ref="C57:F57"/>
  </mergeCells>
  <conditionalFormatting sqref="B62 B69 B71 B73 B75 B81 B84 B87 B107">
    <cfRule type="containsText" dxfId="57" priority="49" stopIfTrue="1" operator="containsText" text="M">
      <formula>NOT(ISERROR(SEARCH("M",B62)))</formula>
    </cfRule>
    <cfRule type="containsText" dxfId="56" priority="50" stopIfTrue="1" operator="containsText" text="P">
      <formula>NOT(ISERROR(SEARCH("P",B62)))</formula>
    </cfRule>
    <cfRule type="containsText" dxfId="55" priority="51" stopIfTrue="1" operator="containsText" text="T">
      <formula>NOT(ISERROR(SEARCH("T",B62)))</formula>
    </cfRule>
    <cfRule type="containsText" dxfId="54" priority="52" stopIfTrue="1" operator="containsText" text="F">
      <formula>NOT(ISERROR(SEARCH("F",B62)))</formula>
    </cfRule>
  </conditionalFormatting>
  <hyperlinks>
    <hyperlink ref="F58" r:id="rId1"/>
    <hyperlink ref="F12" r:id="rId2"/>
    <hyperlink ref="F37" r:id="rId3"/>
    <hyperlink ref="F46" r:id="rId4"/>
    <hyperlink ref="F16" r:id="rId5"/>
    <hyperlink ref="F21" r:id="rId6" display="Section 5.16 of WPN 10-1 &amp; 10 CFR 440.18(c)(6)"/>
    <hyperlink ref="F89" r:id="rId7"/>
    <hyperlink ref="F84" r:id="rId8" display="440.14 (c)5"/>
    <hyperlink ref="F87" r:id="rId9" display="WPN 11-4, Pg 2; 10CFR 440.16(b)"/>
    <hyperlink ref="F107" r:id="rId10" display="WPN 01-7 &amp; 5.8 of the Annual Guidance"/>
    <hyperlink ref="F95" r:id="rId11"/>
    <hyperlink ref="F102" r:id="rId12"/>
    <hyperlink ref="F98" r:id="rId13"/>
    <hyperlink ref="F81" r:id="rId14"/>
    <hyperlink ref="F104" r:id="rId15"/>
    <hyperlink ref="F62" r:id="rId16" display="Section 407(A) ARRA &amp; Section 5.9 Annual Guidance "/>
    <hyperlink ref="F71" r:id="rId17"/>
    <hyperlink ref="F73" r:id="rId18" display="10 CFR 440.22 (b)(3) "/>
    <hyperlink ref="F40" r:id="rId19"/>
    <hyperlink ref="F51" r:id="rId20"/>
    <hyperlink ref="F75" r:id="rId21"/>
  </hyperlinks>
  <pageMargins left="0.75" right="0.75" top="1" bottom="1" header="0.3" footer="0.3"/>
  <headerFooter alignWithMargins="0"/>
  <drawing r:id="rId22"/>
  <legacyDrawing r:id="rId23"/>
  <mc:AlternateContent xmlns:mc="http://schemas.openxmlformats.org/markup-compatibility/2006">
    <mc:Choice Requires="x14">
      <controls>
        <mc:AlternateContent xmlns:mc="http://schemas.openxmlformats.org/markup-compatibility/2006">
          <mc:Choice Requires="x14">
            <control shapeId="14720" r:id="rId24" name="checkbox_C4">
              <controlPr defaultSize="0" autoFill="0" autoLine="0" autoPict="0">
                <anchor moveWithCells="1">
                  <from>
                    <xdr:col>2</xdr:col>
                    <xdr:colOff>142875</xdr:colOff>
                    <xdr:row>3</xdr:row>
                    <xdr:rowOff>0</xdr:rowOff>
                  </from>
                  <to>
                    <xdr:col>3</xdr:col>
                    <xdr:colOff>295275</xdr:colOff>
                    <xdr:row>4</xdr:row>
                    <xdr:rowOff>0</xdr:rowOff>
                  </to>
                </anchor>
              </controlPr>
            </control>
          </mc:Choice>
        </mc:AlternateContent>
        <mc:AlternateContent xmlns:mc="http://schemas.openxmlformats.org/markup-compatibility/2006">
          <mc:Choice Requires="x14">
            <control shapeId="14721" r:id="rId25" name="checkbox_C10">
              <controlPr defaultSize="0" autoFill="0" autoLine="0" autoPict="0">
                <anchor moveWithCells="1">
                  <from>
                    <xdr:col>2</xdr:col>
                    <xdr:colOff>142875</xdr:colOff>
                    <xdr:row>9</xdr:row>
                    <xdr:rowOff>0</xdr:rowOff>
                  </from>
                  <to>
                    <xdr:col>3</xdr:col>
                    <xdr:colOff>295275</xdr:colOff>
                    <xdr:row>10</xdr:row>
                    <xdr:rowOff>0</xdr:rowOff>
                  </to>
                </anchor>
              </controlPr>
            </control>
          </mc:Choice>
        </mc:AlternateContent>
        <mc:AlternateContent xmlns:mc="http://schemas.openxmlformats.org/markup-compatibility/2006">
          <mc:Choice Requires="x14">
            <control shapeId="14722" r:id="rId26" name="checkbox_C11">
              <controlPr defaultSize="0" autoFill="0" autoLine="0" autoPict="0">
                <anchor moveWithCells="1">
                  <from>
                    <xdr:col>2</xdr:col>
                    <xdr:colOff>142875</xdr:colOff>
                    <xdr:row>10</xdr:row>
                    <xdr:rowOff>0</xdr:rowOff>
                  </from>
                  <to>
                    <xdr:col>3</xdr:col>
                    <xdr:colOff>295275</xdr:colOff>
                    <xdr:row>11</xdr:row>
                    <xdr:rowOff>0</xdr:rowOff>
                  </to>
                </anchor>
              </controlPr>
            </control>
          </mc:Choice>
        </mc:AlternateContent>
        <mc:AlternateContent xmlns:mc="http://schemas.openxmlformats.org/markup-compatibility/2006">
          <mc:Choice Requires="x14">
            <control shapeId="14723" r:id="rId27" name="checkbox_C14">
              <controlPr defaultSize="0" autoFill="0" autoLine="0" autoPict="0">
                <anchor moveWithCells="1">
                  <from>
                    <xdr:col>2</xdr:col>
                    <xdr:colOff>142875</xdr:colOff>
                    <xdr:row>13</xdr:row>
                    <xdr:rowOff>0</xdr:rowOff>
                  </from>
                  <to>
                    <xdr:col>3</xdr:col>
                    <xdr:colOff>295275</xdr:colOff>
                    <xdr:row>14</xdr:row>
                    <xdr:rowOff>0</xdr:rowOff>
                  </to>
                </anchor>
              </controlPr>
            </control>
          </mc:Choice>
        </mc:AlternateContent>
        <mc:AlternateContent xmlns:mc="http://schemas.openxmlformats.org/markup-compatibility/2006">
          <mc:Choice Requires="x14">
            <control shapeId="14724" r:id="rId28" name="checkbox_C15">
              <controlPr defaultSize="0" autoFill="0" autoLine="0" autoPict="0">
                <anchor moveWithCells="1">
                  <from>
                    <xdr:col>2</xdr:col>
                    <xdr:colOff>142875</xdr:colOff>
                    <xdr:row>14</xdr:row>
                    <xdr:rowOff>0</xdr:rowOff>
                  </from>
                  <to>
                    <xdr:col>3</xdr:col>
                    <xdr:colOff>295275</xdr:colOff>
                    <xdr:row>15</xdr:row>
                    <xdr:rowOff>0</xdr:rowOff>
                  </to>
                </anchor>
              </controlPr>
            </control>
          </mc:Choice>
        </mc:AlternateContent>
        <mc:AlternateContent xmlns:mc="http://schemas.openxmlformats.org/markup-compatibility/2006">
          <mc:Choice Requires="x14">
            <control shapeId="14725" r:id="rId29" name="checkbox_C18">
              <controlPr defaultSize="0" autoFill="0" autoLine="0" autoPict="0">
                <anchor moveWithCells="1">
                  <from>
                    <xdr:col>2</xdr:col>
                    <xdr:colOff>142875</xdr:colOff>
                    <xdr:row>17</xdr:row>
                    <xdr:rowOff>0</xdr:rowOff>
                  </from>
                  <to>
                    <xdr:col>3</xdr:col>
                    <xdr:colOff>295275</xdr:colOff>
                    <xdr:row>18</xdr:row>
                    <xdr:rowOff>0</xdr:rowOff>
                  </to>
                </anchor>
              </controlPr>
            </control>
          </mc:Choice>
        </mc:AlternateContent>
        <mc:AlternateContent xmlns:mc="http://schemas.openxmlformats.org/markup-compatibility/2006">
          <mc:Choice Requires="x14">
            <control shapeId="14726" r:id="rId30" name="checkbox_C19">
              <controlPr defaultSize="0" autoFill="0" autoLine="0" autoPict="0">
                <anchor moveWithCells="1">
                  <from>
                    <xdr:col>2</xdr:col>
                    <xdr:colOff>142875</xdr:colOff>
                    <xdr:row>18</xdr:row>
                    <xdr:rowOff>0</xdr:rowOff>
                  </from>
                  <to>
                    <xdr:col>3</xdr:col>
                    <xdr:colOff>295275</xdr:colOff>
                    <xdr:row>19</xdr:row>
                    <xdr:rowOff>0</xdr:rowOff>
                  </to>
                </anchor>
              </controlPr>
            </control>
          </mc:Choice>
        </mc:AlternateContent>
        <mc:AlternateContent xmlns:mc="http://schemas.openxmlformats.org/markup-compatibility/2006">
          <mc:Choice Requires="x14">
            <control shapeId="14727" r:id="rId31" name="checkbox_C20">
              <controlPr defaultSize="0" autoFill="0" autoLine="0" autoPict="0">
                <anchor moveWithCells="1">
                  <from>
                    <xdr:col>2</xdr:col>
                    <xdr:colOff>142875</xdr:colOff>
                    <xdr:row>19</xdr:row>
                    <xdr:rowOff>0</xdr:rowOff>
                  </from>
                  <to>
                    <xdr:col>3</xdr:col>
                    <xdr:colOff>295275</xdr:colOff>
                    <xdr:row>20</xdr:row>
                    <xdr:rowOff>0</xdr:rowOff>
                  </to>
                </anchor>
              </controlPr>
            </control>
          </mc:Choice>
        </mc:AlternateContent>
        <mc:AlternateContent xmlns:mc="http://schemas.openxmlformats.org/markup-compatibility/2006">
          <mc:Choice Requires="x14">
            <control shapeId="14728" r:id="rId32" name="checkbox_C23">
              <controlPr defaultSize="0" autoFill="0" autoLine="0" autoPict="0">
                <anchor moveWithCells="1">
                  <from>
                    <xdr:col>2</xdr:col>
                    <xdr:colOff>142875</xdr:colOff>
                    <xdr:row>22</xdr:row>
                    <xdr:rowOff>0</xdr:rowOff>
                  </from>
                  <to>
                    <xdr:col>3</xdr:col>
                    <xdr:colOff>295275</xdr:colOff>
                    <xdr:row>23</xdr:row>
                    <xdr:rowOff>0</xdr:rowOff>
                  </to>
                </anchor>
              </controlPr>
            </control>
          </mc:Choice>
        </mc:AlternateContent>
        <mc:AlternateContent xmlns:mc="http://schemas.openxmlformats.org/markup-compatibility/2006">
          <mc:Choice Requires="x14">
            <control shapeId="14729" r:id="rId33" name="checkbox_C24">
              <controlPr defaultSize="0" autoFill="0" autoLine="0" autoPict="0">
                <anchor moveWithCells="1">
                  <from>
                    <xdr:col>2</xdr:col>
                    <xdr:colOff>142875</xdr:colOff>
                    <xdr:row>23</xdr:row>
                    <xdr:rowOff>0</xdr:rowOff>
                  </from>
                  <to>
                    <xdr:col>3</xdr:col>
                    <xdr:colOff>295275</xdr:colOff>
                    <xdr:row>24</xdr:row>
                    <xdr:rowOff>0</xdr:rowOff>
                  </to>
                </anchor>
              </controlPr>
            </control>
          </mc:Choice>
        </mc:AlternateContent>
        <mc:AlternateContent xmlns:mc="http://schemas.openxmlformats.org/markup-compatibility/2006">
          <mc:Choice Requires="x14">
            <control shapeId="14730" r:id="rId34" name="checkbox_C26">
              <controlPr defaultSize="0" autoFill="0" autoLine="0" autoPict="0">
                <anchor moveWithCells="1">
                  <from>
                    <xdr:col>2</xdr:col>
                    <xdr:colOff>142875</xdr:colOff>
                    <xdr:row>25</xdr:row>
                    <xdr:rowOff>0</xdr:rowOff>
                  </from>
                  <to>
                    <xdr:col>3</xdr:col>
                    <xdr:colOff>295275</xdr:colOff>
                    <xdr:row>26</xdr:row>
                    <xdr:rowOff>0</xdr:rowOff>
                  </to>
                </anchor>
              </controlPr>
            </control>
          </mc:Choice>
        </mc:AlternateContent>
        <mc:AlternateContent xmlns:mc="http://schemas.openxmlformats.org/markup-compatibility/2006">
          <mc:Choice Requires="x14">
            <control shapeId="14731" r:id="rId35" name="checkbox_C27">
              <controlPr defaultSize="0" autoFill="0" autoLine="0" autoPict="0">
                <anchor moveWithCells="1">
                  <from>
                    <xdr:col>2</xdr:col>
                    <xdr:colOff>142875</xdr:colOff>
                    <xdr:row>26</xdr:row>
                    <xdr:rowOff>0</xdr:rowOff>
                  </from>
                  <to>
                    <xdr:col>3</xdr:col>
                    <xdr:colOff>295275</xdr:colOff>
                    <xdr:row>27</xdr:row>
                    <xdr:rowOff>0</xdr:rowOff>
                  </to>
                </anchor>
              </controlPr>
            </control>
          </mc:Choice>
        </mc:AlternateContent>
        <mc:AlternateContent xmlns:mc="http://schemas.openxmlformats.org/markup-compatibility/2006">
          <mc:Choice Requires="x14">
            <control shapeId="14732" r:id="rId36" name="checkbox_C31">
              <controlPr defaultSize="0" autoFill="0" autoLine="0" autoPict="0">
                <anchor moveWithCells="1">
                  <from>
                    <xdr:col>2</xdr:col>
                    <xdr:colOff>142875</xdr:colOff>
                    <xdr:row>30</xdr:row>
                    <xdr:rowOff>0</xdr:rowOff>
                  </from>
                  <to>
                    <xdr:col>3</xdr:col>
                    <xdr:colOff>295275</xdr:colOff>
                    <xdr:row>31</xdr:row>
                    <xdr:rowOff>0</xdr:rowOff>
                  </to>
                </anchor>
              </controlPr>
            </control>
          </mc:Choice>
        </mc:AlternateContent>
        <mc:AlternateContent xmlns:mc="http://schemas.openxmlformats.org/markup-compatibility/2006">
          <mc:Choice Requires="x14">
            <control shapeId="14733" r:id="rId37" name="checkbox_C36">
              <controlPr defaultSize="0" autoFill="0" autoLine="0" autoPict="0">
                <anchor moveWithCells="1">
                  <from>
                    <xdr:col>2</xdr:col>
                    <xdr:colOff>142875</xdr:colOff>
                    <xdr:row>35</xdr:row>
                    <xdr:rowOff>0</xdr:rowOff>
                  </from>
                  <to>
                    <xdr:col>3</xdr:col>
                    <xdr:colOff>295275</xdr:colOff>
                    <xdr:row>36</xdr:row>
                    <xdr:rowOff>0</xdr:rowOff>
                  </to>
                </anchor>
              </controlPr>
            </control>
          </mc:Choice>
        </mc:AlternateContent>
        <mc:AlternateContent xmlns:mc="http://schemas.openxmlformats.org/markup-compatibility/2006">
          <mc:Choice Requires="x14">
            <control shapeId="14737" r:id="rId38" name="checkbox_C39">
              <controlPr defaultSize="0" autoFill="0" autoLine="0" autoPict="0">
                <anchor moveWithCells="1">
                  <from>
                    <xdr:col>2</xdr:col>
                    <xdr:colOff>142875</xdr:colOff>
                    <xdr:row>37</xdr:row>
                    <xdr:rowOff>0</xdr:rowOff>
                  </from>
                  <to>
                    <xdr:col>3</xdr:col>
                    <xdr:colOff>295275</xdr:colOff>
                    <xdr:row>38</xdr:row>
                    <xdr:rowOff>0</xdr:rowOff>
                  </to>
                </anchor>
              </controlPr>
            </control>
          </mc:Choice>
        </mc:AlternateContent>
        <mc:AlternateContent xmlns:mc="http://schemas.openxmlformats.org/markup-compatibility/2006">
          <mc:Choice Requires="x14">
            <control shapeId="14738" r:id="rId39" name="checkbox_C40">
              <controlPr defaultSize="0" autoFill="0" autoLine="0" autoPict="0">
                <anchor moveWithCells="1">
                  <from>
                    <xdr:col>2</xdr:col>
                    <xdr:colOff>142875</xdr:colOff>
                    <xdr:row>38</xdr:row>
                    <xdr:rowOff>0</xdr:rowOff>
                  </from>
                  <to>
                    <xdr:col>3</xdr:col>
                    <xdr:colOff>295275</xdr:colOff>
                    <xdr:row>39</xdr:row>
                    <xdr:rowOff>0</xdr:rowOff>
                  </to>
                </anchor>
              </controlPr>
            </control>
          </mc:Choice>
        </mc:AlternateContent>
        <mc:AlternateContent xmlns:mc="http://schemas.openxmlformats.org/markup-compatibility/2006">
          <mc:Choice Requires="x14">
            <control shapeId="14739" r:id="rId40" name="checkbox_C43">
              <controlPr defaultSize="0" autoFill="0" autoLine="0" autoPict="0">
                <anchor moveWithCells="1">
                  <from>
                    <xdr:col>2</xdr:col>
                    <xdr:colOff>142875</xdr:colOff>
                    <xdr:row>41</xdr:row>
                    <xdr:rowOff>0</xdr:rowOff>
                  </from>
                  <to>
                    <xdr:col>3</xdr:col>
                    <xdr:colOff>295275</xdr:colOff>
                    <xdr:row>42</xdr:row>
                    <xdr:rowOff>0</xdr:rowOff>
                  </to>
                </anchor>
              </controlPr>
            </control>
          </mc:Choice>
        </mc:AlternateContent>
        <mc:AlternateContent xmlns:mc="http://schemas.openxmlformats.org/markup-compatibility/2006">
          <mc:Choice Requires="x14">
            <control shapeId="14740" r:id="rId41" name="checkbox_C44">
              <controlPr defaultSize="0" autoFill="0" autoLine="0" autoPict="0">
                <anchor moveWithCells="1">
                  <from>
                    <xdr:col>2</xdr:col>
                    <xdr:colOff>142875</xdr:colOff>
                    <xdr:row>42</xdr:row>
                    <xdr:rowOff>0</xdr:rowOff>
                  </from>
                  <to>
                    <xdr:col>3</xdr:col>
                    <xdr:colOff>295275</xdr:colOff>
                    <xdr:row>43</xdr:row>
                    <xdr:rowOff>0</xdr:rowOff>
                  </to>
                </anchor>
              </controlPr>
            </control>
          </mc:Choice>
        </mc:AlternateContent>
        <mc:AlternateContent xmlns:mc="http://schemas.openxmlformats.org/markup-compatibility/2006">
          <mc:Choice Requires="x14">
            <control shapeId="14741" r:id="rId42" name="checkbox_C45">
              <controlPr defaultSize="0" autoFill="0" autoLine="0" autoPict="0">
                <anchor moveWithCells="1">
                  <from>
                    <xdr:col>2</xdr:col>
                    <xdr:colOff>142875</xdr:colOff>
                    <xdr:row>43</xdr:row>
                    <xdr:rowOff>0</xdr:rowOff>
                  </from>
                  <to>
                    <xdr:col>3</xdr:col>
                    <xdr:colOff>295275</xdr:colOff>
                    <xdr:row>44</xdr:row>
                    <xdr:rowOff>0</xdr:rowOff>
                  </to>
                </anchor>
              </controlPr>
            </control>
          </mc:Choice>
        </mc:AlternateContent>
        <mc:AlternateContent xmlns:mc="http://schemas.openxmlformats.org/markup-compatibility/2006">
          <mc:Choice Requires="x14">
            <control shapeId="14742" r:id="rId43" name="checkbox_C46">
              <controlPr defaultSize="0" autoFill="0" autoLine="0" autoPict="0">
                <anchor moveWithCells="1">
                  <from>
                    <xdr:col>2</xdr:col>
                    <xdr:colOff>142875</xdr:colOff>
                    <xdr:row>44</xdr:row>
                    <xdr:rowOff>0</xdr:rowOff>
                  </from>
                  <to>
                    <xdr:col>3</xdr:col>
                    <xdr:colOff>295275</xdr:colOff>
                    <xdr:row>45</xdr:row>
                    <xdr:rowOff>0</xdr:rowOff>
                  </to>
                </anchor>
              </controlPr>
            </control>
          </mc:Choice>
        </mc:AlternateContent>
        <mc:AlternateContent xmlns:mc="http://schemas.openxmlformats.org/markup-compatibility/2006">
          <mc:Choice Requires="x14">
            <control shapeId="14743" r:id="rId44" name="checkbox_C49">
              <controlPr defaultSize="0" autoFill="0" autoLine="0" autoPict="0">
                <anchor moveWithCells="1">
                  <from>
                    <xdr:col>2</xdr:col>
                    <xdr:colOff>142875</xdr:colOff>
                    <xdr:row>47</xdr:row>
                    <xdr:rowOff>0</xdr:rowOff>
                  </from>
                  <to>
                    <xdr:col>3</xdr:col>
                    <xdr:colOff>295275</xdr:colOff>
                    <xdr:row>48</xdr:row>
                    <xdr:rowOff>0</xdr:rowOff>
                  </to>
                </anchor>
              </controlPr>
            </control>
          </mc:Choice>
        </mc:AlternateContent>
        <mc:AlternateContent xmlns:mc="http://schemas.openxmlformats.org/markup-compatibility/2006">
          <mc:Choice Requires="x14">
            <control shapeId="14744" r:id="rId45" name="checkbox_C50">
              <controlPr defaultSize="0" autoFill="0" autoLine="0" autoPict="0">
                <anchor moveWithCells="1">
                  <from>
                    <xdr:col>2</xdr:col>
                    <xdr:colOff>142875</xdr:colOff>
                    <xdr:row>48</xdr:row>
                    <xdr:rowOff>0</xdr:rowOff>
                  </from>
                  <to>
                    <xdr:col>3</xdr:col>
                    <xdr:colOff>295275</xdr:colOff>
                    <xdr:row>49</xdr:row>
                    <xdr:rowOff>0</xdr:rowOff>
                  </to>
                </anchor>
              </controlPr>
            </control>
          </mc:Choice>
        </mc:AlternateContent>
        <mc:AlternateContent xmlns:mc="http://schemas.openxmlformats.org/markup-compatibility/2006">
          <mc:Choice Requires="x14">
            <control shapeId="14745" r:id="rId46" name="checkbox_C51">
              <controlPr defaultSize="0" autoFill="0" autoLine="0" autoPict="0">
                <anchor moveWithCells="1">
                  <from>
                    <xdr:col>2</xdr:col>
                    <xdr:colOff>142875</xdr:colOff>
                    <xdr:row>49</xdr:row>
                    <xdr:rowOff>0</xdr:rowOff>
                  </from>
                  <to>
                    <xdr:col>3</xdr:col>
                    <xdr:colOff>295275</xdr:colOff>
                    <xdr:row>50</xdr:row>
                    <xdr:rowOff>0</xdr:rowOff>
                  </to>
                </anchor>
              </controlPr>
            </control>
          </mc:Choice>
        </mc:AlternateContent>
        <mc:AlternateContent xmlns:mc="http://schemas.openxmlformats.org/markup-compatibility/2006">
          <mc:Choice Requires="x14">
            <control shapeId="14749" r:id="rId47" name="checkbox_C58">
              <controlPr defaultSize="0" autoFill="0" autoLine="0" autoPict="0">
                <anchor moveWithCells="1">
                  <from>
                    <xdr:col>2</xdr:col>
                    <xdr:colOff>142875</xdr:colOff>
                    <xdr:row>51</xdr:row>
                    <xdr:rowOff>0</xdr:rowOff>
                  </from>
                  <to>
                    <xdr:col>3</xdr:col>
                    <xdr:colOff>295275</xdr:colOff>
                    <xdr:row>52</xdr:row>
                    <xdr:rowOff>0</xdr:rowOff>
                  </to>
                </anchor>
              </controlPr>
            </control>
          </mc:Choice>
        </mc:AlternateContent>
        <mc:AlternateContent xmlns:mc="http://schemas.openxmlformats.org/markup-compatibility/2006">
          <mc:Choice Requires="x14">
            <control shapeId="14750" r:id="rId48" name="checkbox_C59">
              <controlPr defaultSize="0" autoFill="0" autoLine="0" autoPict="0">
                <anchor moveWithCells="1">
                  <from>
                    <xdr:col>2</xdr:col>
                    <xdr:colOff>142875</xdr:colOff>
                    <xdr:row>52</xdr:row>
                    <xdr:rowOff>0</xdr:rowOff>
                  </from>
                  <to>
                    <xdr:col>3</xdr:col>
                    <xdr:colOff>295275</xdr:colOff>
                    <xdr:row>54</xdr:row>
                    <xdr:rowOff>0</xdr:rowOff>
                  </to>
                </anchor>
              </controlPr>
            </control>
          </mc:Choice>
        </mc:AlternateContent>
        <mc:AlternateContent xmlns:mc="http://schemas.openxmlformats.org/markup-compatibility/2006">
          <mc:Choice Requires="x14">
            <control shapeId="14751" r:id="rId49" name="checkbox_C61">
              <controlPr defaultSize="0" autoFill="0" autoLine="0" autoPict="0">
                <anchor moveWithCells="1">
                  <from>
                    <xdr:col>2</xdr:col>
                    <xdr:colOff>142875</xdr:colOff>
                    <xdr:row>54</xdr:row>
                    <xdr:rowOff>0</xdr:rowOff>
                  </from>
                  <to>
                    <xdr:col>3</xdr:col>
                    <xdr:colOff>295275</xdr:colOff>
                    <xdr:row>55</xdr:row>
                    <xdr:rowOff>0</xdr:rowOff>
                  </to>
                </anchor>
              </controlPr>
            </control>
          </mc:Choice>
        </mc:AlternateContent>
        <mc:AlternateContent xmlns:mc="http://schemas.openxmlformats.org/markup-compatibility/2006">
          <mc:Choice Requires="x14">
            <control shapeId="14752" r:id="rId50" name="checkbox_C62">
              <controlPr defaultSize="0" autoFill="0" autoLine="0" autoPict="0">
                <anchor moveWithCells="1">
                  <from>
                    <xdr:col>2</xdr:col>
                    <xdr:colOff>142875</xdr:colOff>
                    <xdr:row>55</xdr:row>
                    <xdr:rowOff>0</xdr:rowOff>
                  </from>
                  <to>
                    <xdr:col>3</xdr:col>
                    <xdr:colOff>295275</xdr:colOff>
                    <xdr:row>56</xdr:row>
                    <xdr:rowOff>0</xdr:rowOff>
                  </to>
                </anchor>
              </controlPr>
            </control>
          </mc:Choice>
        </mc:AlternateContent>
        <mc:AlternateContent xmlns:mc="http://schemas.openxmlformats.org/markup-compatibility/2006">
          <mc:Choice Requires="x14">
            <control shapeId="14753" r:id="rId51" name="checkbox_C67">
              <controlPr defaultSize="0" autoFill="0" autoLine="0" autoPict="0">
                <anchor moveWithCells="1">
                  <from>
                    <xdr:col>2</xdr:col>
                    <xdr:colOff>142875</xdr:colOff>
                    <xdr:row>60</xdr:row>
                    <xdr:rowOff>0</xdr:rowOff>
                  </from>
                  <to>
                    <xdr:col>3</xdr:col>
                    <xdr:colOff>295275</xdr:colOff>
                    <xdr:row>61</xdr:row>
                    <xdr:rowOff>0</xdr:rowOff>
                  </to>
                </anchor>
              </controlPr>
            </control>
          </mc:Choice>
        </mc:AlternateContent>
        <mc:AlternateContent xmlns:mc="http://schemas.openxmlformats.org/markup-compatibility/2006">
          <mc:Choice Requires="x14">
            <control shapeId="14754" r:id="rId52" name="checkbox_C69">
              <controlPr defaultSize="0" autoFill="0" autoLine="0" autoPict="0">
                <anchor moveWithCells="1">
                  <from>
                    <xdr:col>2</xdr:col>
                    <xdr:colOff>142875</xdr:colOff>
                    <xdr:row>62</xdr:row>
                    <xdr:rowOff>0</xdr:rowOff>
                  </from>
                  <to>
                    <xdr:col>3</xdr:col>
                    <xdr:colOff>295275</xdr:colOff>
                    <xdr:row>63</xdr:row>
                    <xdr:rowOff>0</xdr:rowOff>
                  </to>
                </anchor>
              </controlPr>
            </control>
          </mc:Choice>
        </mc:AlternateContent>
        <mc:AlternateContent xmlns:mc="http://schemas.openxmlformats.org/markup-compatibility/2006">
          <mc:Choice Requires="x14">
            <control shapeId="14755" r:id="rId53" name="checkbox_C70">
              <controlPr defaultSize="0" autoFill="0" autoLine="0" autoPict="0">
                <anchor moveWithCells="1">
                  <from>
                    <xdr:col>2</xdr:col>
                    <xdr:colOff>142875</xdr:colOff>
                    <xdr:row>63</xdr:row>
                    <xdr:rowOff>0</xdr:rowOff>
                  </from>
                  <to>
                    <xdr:col>3</xdr:col>
                    <xdr:colOff>295275</xdr:colOff>
                    <xdr:row>64</xdr:row>
                    <xdr:rowOff>0</xdr:rowOff>
                  </to>
                </anchor>
              </controlPr>
            </control>
          </mc:Choice>
        </mc:AlternateContent>
        <mc:AlternateContent xmlns:mc="http://schemas.openxmlformats.org/markup-compatibility/2006">
          <mc:Choice Requires="x14">
            <control shapeId="14756" r:id="rId54" name="checkbox_C72">
              <controlPr defaultSize="0" autoFill="0" autoLine="0" autoPict="0">
                <anchor moveWithCells="1">
                  <from>
                    <xdr:col>2</xdr:col>
                    <xdr:colOff>142875</xdr:colOff>
                    <xdr:row>65</xdr:row>
                    <xdr:rowOff>0</xdr:rowOff>
                  </from>
                  <to>
                    <xdr:col>3</xdr:col>
                    <xdr:colOff>295275</xdr:colOff>
                    <xdr:row>66</xdr:row>
                    <xdr:rowOff>0</xdr:rowOff>
                  </to>
                </anchor>
              </controlPr>
            </control>
          </mc:Choice>
        </mc:AlternateContent>
        <mc:AlternateContent xmlns:mc="http://schemas.openxmlformats.org/markup-compatibility/2006">
          <mc:Choice Requires="x14">
            <control shapeId="14757" r:id="rId55" name="checkbox_C73">
              <controlPr defaultSize="0" autoFill="0" autoLine="0" autoPict="0">
                <anchor moveWithCells="1">
                  <from>
                    <xdr:col>2</xdr:col>
                    <xdr:colOff>142875</xdr:colOff>
                    <xdr:row>66</xdr:row>
                    <xdr:rowOff>0</xdr:rowOff>
                  </from>
                  <to>
                    <xdr:col>3</xdr:col>
                    <xdr:colOff>295275</xdr:colOff>
                    <xdr:row>67</xdr:row>
                    <xdr:rowOff>0</xdr:rowOff>
                  </to>
                </anchor>
              </controlPr>
            </control>
          </mc:Choice>
        </mc:AlternateContent>
        <mc:AlternateContent xmlns:mc="http://schemas.openxmlformats.org/markup-compatibility/2006">
          <mc:Choice Requires="x14">
            <control shapeId="14758" r:id="rId56" name="checkbox_C74">
              <controlPr defaultSize="0" autoFill="0" autoLine="0" autoPict="0">
                <anchor moveWithCells="1">
                  <from>
                    <xdr:col>2</xdr:col>
                    <xdr:colOff>142875</xdr:colOff>
                    <xdr:row>67</xdr:row>
                    <xdr:rowOff>0</xdr:rowOff>
                  </from>
                  <to>
                    <xdr:col>3</xdr:col>
                    <xdr:colOff>295275</xdr:colOff>
                    <xdr:row>68</xdr:row>
                    <xdr:rowOff>0</xdr:rowOff>
                  </to>
                </anchor>
              </controlPr>
            </control>
          </mc:Choice>
        </mc:AlternateContent>
        <mc:AlternateContent xmlns:mc="http://schemas.openxmlformats.org/markup-compatibility/2006">
          <mc:Choice Requires="x14">
            <control shapeId="14759" r:id="rId57" name="checkbox_C76">
              <controlPr defaultSize="0" autoFill="0" autoLine="0" autoPict="0">
                <anchor moveWithCells="1">
                  <from>
                    <xdr:col>2</xdr:col>
                    <xdr:colOff>142875</xdr:colOff>
                    <xdr:row>69</xdr:row>
                    <xdr:rowOff>0</xdr:rowOff>
                  </from>
                  <to>
                    <xdr:col>3</xdr:col>
                    <xdr:colOff>295275</xdr:colOff>
                    <xdr:row>70</xdr:row>
                    <xdr:rowOff>0</xdr:rowOff>
                  </to>
                </anchor>
              </controlPr>
            </control>
          </mc:Choice>
        </mc:AlternateContent>
        <mc:AlternateContent xmlns:mc="http://schemas.openxmlformats.org/markup-compatibility/2006">
          <mc:Choice Requires="x14">
            <control shapeId="14760" r:id="rId58" name="checkbox_C78">
              <controlPr defaultSize="0" autoFill="0" autoLine="0" autoPict="0">
                <anchor moveWithCells="1">
                  <from>
                    <xdr:col>2</xdr:col>
                    <xdr:colOff>142875</xdr:colOff>
                    <xdr:row>71</xdr:row>
                    <xdr:rowOff>0</xdr:rowOff>
                  </from>
                  <to>
                    <xdr:col>3</xdr:col>
                    <xdr:colOff>295275</xdr:colOff>
                    <xdr:row>72</xdr:row>
                    <xdr:rowOff>0</xdr:rowOff>
                  </to>
                </anchor>
              </controlPr>
            </control>
          </mc:Choice>
        </mc:AlternateContent>
        <mc:AlternateContent xmlns:mc="http://schemas.openxmlformats.org/markup-compatibility/2006">
          <mc:Choice Requires="x14">
            <control shapeId="14761" r:id="rId59" name="checkbox_C80">
              <controlPr defaultSize="0" autoFill="0" autoLine="0" autoPict="0">
                <anchor moveWithCells="1">
                  <from>
                    <xdr:col>2</xdr:col>
                    <xdr:colOff>142875</xdr:colOff>
                    <xdr:row>73</xdr:row>
                    <xdr:rowOff>0</xdr:rowOff>
                  </from>
                  <to>
                    <xdr:col>3</xdr:col>
                    <xdr:colOff>295275</xdr:colOff>
                    <xdr:row>74</xdr:row>
                    <xdr:rowOff>0</xdr:rowOff>
                  </to>
                </anchor>
              </controlPr>
            </control>
          </mc:Choice>
        </mc:AlternateContent>
        <mc:AlternateContent xmlns:mc="http://schemas.openxmlformats.org/markup-compatibility/2006">
          <mc:Choice Requires="x14">
            <control shapeId="14762" r:id="rId60" name="checkbox_C83">
              <controlPr defaultSize="0" autoFill="0" autoLine="0" autoPict="0">
                <anchor moveWithCells="1">
                  <from>
                    <xdr:col>2</xdr:col>
                    <xdr:colOff>142875</xdr:colOff>
                    <xdr:row>76</xdr:row>
                    <xdr:rowOff>0</xdr:rowOff>
                  </from>
                  <to>
                    <xdr:col>3</xdr:col>
                    <xdr:colOff>295275</xdr:colOff>
                    <xdr:row>77</xdr:row>
                    <xdr:rowOff>0</xdr:rowOff>
                  </to>
                </anchor>
              </controlPr>
            </control>
          </mc:Choice>
        </mc:AlternateContent>
        <mc:AlternateContent xmlns:mc="http://schemas.openxmlformats.org/markup-compatibility/2006">
          <mc:Choice Requires="x14">
            <control shapeId="14763" r:id="rId61" name="checkbox_C86">
              <controlPr defaultSize="0" autoFill="0" autoLine="0" autoPict="0">
                <anchor moveWithCells="1">
                  <from>
                    <xdr:col>2</xdr:col>
                    <xdr:colOff>142875</xdr:colOff>
                    <xdr:row>79</xdr:row>
                    <xdr:rowOff>0</xdr:rowOff>
                  </from>
                  <to>
                    <xdr:col>3</xdr:col>
                    <xdr:colOff>295275</xdr:colOff>
                    <xdr:row>80</xdr:row>
                    <xdr:rowOff>0</xdr:rowOff>
                  </to>
                </anchor>
              </controlPr>
            </control>
          </mc:Choice>
        </mc:AlternateContent>
        <mc:AlternateContent xmlns:mc="http://schemas.openxmlformats.org/markup-compatibility/2006">
          <mc:Choice Requires="x14">
            <control shapeId="14764" r:id="rId62" name="checkbox_C89">
              <controlPr defaultSize="0" autoFill="0" autoLine="0" autoPict="0">
                <anchor moveWithCells="1">
                  <from>
                    <xdr:col>2</xdr:col>
                    <xdr:colOff>142875</xdr:colOff>
                    <xdr:row>82</xdr:row>
                    <xdr:rowOff>0</xdr:rowOff>
                  </from>
                  <to>
                    <xdr:col>3</xdr:col>
                    <xdr:colOff>295275</xdr:colOff>
                    <xdr:row>83</xdr:row>
                    <xdr:rowOff>0</xdr:rowOff>
                  </to>
                </anchor>
              </controlPr>
            </control>
          </mc:Choice>
        </mc:AlternateContent>
        <mc:AlternateContent xmlns:mc="http://schemas.openxmlformats.org/markup-compatibility/2006">
          <mc:Choice Requires="x14">
            <control shapeId="14765" r:id="rId63" name="checkbox_C92">
              <controlPr defaultSize="0" autoFill="0" autoLine="0" autoPict="0">
                <anchor moveWithCells="1">
                  <from>
                    <xdr:col>2</xdr:col>
                    <xdr:colOff>142875</xdr:colOff>
                    <xdr:row>85</xdr:row>
                    <xdr:rowOff>0</xdr:rowOff>
                  </from>
                  <to>
                    <xdr:col>3</xdr:col>
                    <xdr:colOff>295275</xdr:colOff>
                    <xdr:row>86</xdr:row>
                    <xdr:rowOff>0</xdr:rowOff>
                  </to>
                </anchor>
              </controlPr>
            </control>
          </mc:Choice>
        </mc:AlternateContent>
        <mc:AlternateContent xmlns:mc="http://schemas.openxmlformats.org/markup-compatibility/2006">
          <mc:Choice Requires="x14">
            <control shapeId="14766" r:id="rId64" name="checkbox_C94">
              <controlPr defaultSize="0" autoFill="0" autoLine="0" autoPict="0">
                <anchor moveWithCells="1">
                  <from>
                    <xdr:col>2</xdr:col>
                    <xdr:colOff>142875</xdr:colOff>
                    <xdr:row>87</xdr:row>
                    <xdr:rowOff>0</xdr:rowOff>
                  </from>
                  <to>
                    <xdr:col>3</xdr:col>
                    <xdr:colOff>295275</xdr:colOff>
                    <xdr:row>88</xdr:row>
                    <xdr:rowOff>0</xdr:rowOff>
                  </to>
                </anchor>
              </controlPr>
            </control>
          </mc:Choice>
        </mc:AlternateContent>
        <mc:AlternateContent xmlns:mc="http://schemas.openxmlformats.org/markup-compatibility/2006">
          <mc:Choice Requires="x14">
            <control shapeId="14767" r:id="rId65" name="checkbox_C97">
              <controlPr defaultSize="0" autoFill="0" autoLine="0" autoPict="0">
                <anchor moveWithCells="1">
                  <from>
                    <xdr:col>2</xdr:col>
                    <xdr:colOff>142875</xdr:colOff>
                    <xdr:row>90</xdr:row>
                    <xdr:rowOff>0</xdr:rowOff>
                  </from>
                  <to>
                    <xdr:col>3</xdr:col>
                    <xdr:colOff>295275</xdr:colOff>
                    <xdr:row>91</xdr:row>
                    <xdr:rowOff>0</xdr:rowOff>
                  </to>
                </anchor>
              </controlPr>
            </control>
          </mc:Choice>
        </mc:AlternateContent>
        <mc:AlternateContent xmlns:mc="http://schemas.openxmlformats.org/markup-compatibility/2006">
          <mc:Choice Requires="x14">
            <control shapeId="14768" r:id="rId66" name="checkbox_C100">
              <controlPr defaultSize="0" autoFill="0" autoLine="0" autoPict="0">
                <anchor moveWithCells="1">
                  <from>
                    <xdr:col>2</xdr:col>
                    <xdr:colOff>142875</xdr:colOff>
                    <xdr:row>93</xdr:row>
                    <xdr:rowOff>0</xdr:rowOff>
                  </from>
                  <to>
                    <xdr:col>3</xdr:col>
                    <xdr:colOff>295275</xdr:colOff>
                    <xdr:row>94</xdr:row>
                    <xdr:rowOff>0</xdr:rowOff>
                  </to>
                </anchor>
              </controlPr>
            </control>
          </mc:Choice>
        </mc:AlternateContent>
        <mc:AlternateContent xmlns:mc="http://schemas.openxmlformats.org/markup-compatibility/2006">
          <mc:Choice Requires="x14">
            <control shapeId="14769" r:id="rId67" name="checkbox_C103">
              <controlPr defaultSize="0" autoFill="0" autoLine="0" autoPict="0">
                <anchor moveWithCells="1">
                  <from>
                    <xdr:col>2</xdr:col>
                    <xdr:colOff>142875</xdr:colOff>
                    <xdr:row>96</xdr:row>
                    <xdr:rowOff>0</xdr:rowOff>
                  </from>
                  <to>
                    <xdr:col>3</xdr:col>
                    <xdr:colOff>295275</xdr:colOff>
                    <xdr:row>97</xdr:row>
                    <xdr:rowOff>0</xdr:rowOff>
                  </to>
                </anchor>
              </controlPr>
            </control>
          </mc:Choice>
        </mc:AlternateContent>
        <mc:AlternateContent xmlns:mc="http://schemas.openxmlformats.org/markup-compatibility/2006">
          <mc:Choice Requires="x14">
            <control shapeId="14772" r:id="rId68" name="checkbox_C108">
              <controlPr defaultSize="0" autoFill="0" autoLine="0" autoPict="0">
                <anchor moveWithCells="1">
                  <from>
                    <xdr:col>2</xdr:col>
                    <xdr:colOff>142875</xdr:colOff>
                    <xdr:row>99</xdr:row>
                    <xdr:rowOff>28575</xdr:rowOff>
                  </from>
                  <to>
                    <xdr:col>3</xdr:col>
                    <xdr:colOff>295275</xdr:colOff>
                    <xdr:row>100</xdr:row>
                    <xdr:rowOff>38100</xdr:rowOff>
                  </to>
                </anchor>
              </controlPr>
            </control>
          </mc:Choice>
        </mc:AlternateContent>
        <mc:AlternateContent xmlns:mc="http://schemas.openxmlformats.org/markup-compatibility/2006">
          <mc:Choice Requires="x14">
            <control shapeId="14773" r:id="rId69" name="checkbox_C109">
              <controlPr defaultSize="0" autoFill="0" autoLine="0" autoPict="0">
                <anchor moveWithCells="1">
                  <from>
                    <xdr:col>2</xdr:col>
                    <xdr:colOff>142875</xdr:colOff>
                    <xdr:row>100</xdr:row>
                    <xdr:rowOff>0</xdr:rowOff>
                  </from>
                  <to>
                    <xdr:col>3</xdr:col>
                    <xdr:colOff>295275</xdr:colOff>
                    <xdr:row>101</xdr:row>
                    <xdr:rowOff>0</xdr:rowOff>
                  </to>
                </anchor>
              </controlPr>
            </control>
          </mc:Choice>
        </mc:AlternateContent>
        <mc:AlternateContent xmlns:mc="http://schemas.openxmlformats.org/markup-compatibility/2006">
          <mc:Choice Requires="x14">
            <control shapeId="14777" r:id="rId70" name="checkbox_C114">
              <controlPr defaultSize="0" autoFill="0" autoLine="0" autoPict="0">
                <anchor moveWithCells="1">
                  <from>
                    <xdr:col>2</xdr:col>
                    <xdr:colOff>142875</xdr:colOff>
                    <xdr:row>102</xdr:row>
                    <xdr:rowOff>0</xdr:rowOff>
                  </from>
                  <to>
                    <xdr:col>3</xdr:col>
                    <xdr:colOff>295275</xdr:colOff>
                    <xdr:row>103</xdr:row>
                    <xdr:rowOff>0</xdr:rowOff>
                  </to>
                </anchor>
              </controlPr>
            </control>
          </mc:Choice>
        </mc:AlternateContent>
        <mc:AlternateContent xmlns:mc="http://schemas.openxmlformats.org/markup-compatibility/2006">
          <mc:Choice Requires="x14">
            <control shapeId="14778" r:id="rId71" name="checkbox_C117">
              <controlPr defaultSize="0" autoFill="0" autoLine="0" autoPict="0">
                <anchor moveWithCells="1">
                  <from>
                    <xdr:col>2</xdr:col>
                    <xdr:colOff>142875</xdr:colOff>
                    <xdr:row>105</xdr:row>
                    <xdr:rowOff>0</xdr:rowOff>
                  </from>
                  <to>
                    <xdr:col>3</xdr:col>
                    <xdr:colOff>295275</xdr:colOff>
                    <xdr:row>106</xdr:row>
                    <xdr:rowOff>0</xdr:rowOff>
                  </to>
                </anchor>
              </controlPr>
            </control>
          </mc:Choice>
        </mc:AlternateContent>
        <mc:AlternateContent xmlns:mc="http://schemas.openxmlformats.org/markup-compatibility/2006">
          <mc:Choice Requires="x14">
            <control shapeId="14779" r:id="rId72" name="checkbox_D4">
              <controlPr defaultSize="0" autoFill="0" autoLine="0" autoPict="0">
                <anchor moveWithCells="1">
                  <from>
                    <xdr:col>3</xdr:col>
                    <xdr:colOff>142875</xdr:colOff>
                    <xdr:row>3</xdr:row>
                    <xdr:rowOff>0</xdr:rowOff>
                  </from>
                  <to>
                    <xdr:col>4</xdr:col>
                    <xdr:colOff>142875</xdr:colOff>
                    <xdr:row>4</xdr:row>
                    <xdr:rowOff>0</xdr:rowOff>
                  </to>
                </anchor>
              </controlPr>
            </control>
          </mc:Choice>
        </mc:AlternateContent>
        <mc:AlternateContent xmlns:mc="http://schemas.openxmlformats.org/markup-compatibility/2006">
          <mc:Choice Requires="x14">
            <control shapeId="14780" r:id="rId73" name="checkbox_D10">
              <controlPr defaultSize="0" autoFill="0" autoLine="0" autoPict="0">
                <anchor moveWithCells="1">
                  <from>
                    <xdr:col>3</xdr:col>
                    <xdr:colOff>142875</xdr:colOff>
                    <xdr:row>9</xdr:row>
                    <xdr:rowOff>0</xdr:rowOff>
                  </from>
                  <to>
                    <xdr:col>4</xdr:col>
                    <xdr:colOff>142875</xdr:colOff>
                    <xdr:row>10</xdr:row>
                    <xdr:rowOff>0</xdr:rowOff>
                  </to>
                </anchor>
              </controlPr>
            </control>
          </mc:Choice>
        </mc:AlternateContent>
        <mc:AlternateContent xmlns:mc="http://schemas.openxmlformats.org/markup-compatibility/2006">
          <mc:Choice Requires="x14">
            <control shapeId="14781" r:id="rId74" name="checkbox_D11">
              <controlPr defaultSize="0" autoFill="0" autoLine="0" autoPict="0">
                <anchor moveWithCells="1">
                  <from>
                    <xdr:col>3</xdr:col>
                    <xdr:colOff>142875</xdr:colOff>
                    <xdr:row>10</xdr:row>
                    <xdr:rowOff>0</xdr:rowOff>
                  </from>
                  <to>
                    <xdr:col>4</xdr:col>
                    <xdr:colOff>142875</xdr:colOff>
                    <xdr:row>11</xdr:row>
                    <xdr:rowOff>0</xdr:rowOff>
                  </to>
                </anchor>
              </controlPr>
            </control>
          </mc:Choice>
        </mc:AlternateContent>
        <mc:AlternateContent xmlns:mc="http://schemas.openxmlformats.org/markup-compatibility/2006">
          <mc:Choice Requires="x14">
            <control shapeId="14782" r:id="rId75" name="checkbox_D14">
              <controlPr defaultSize="0" autoFill="0" autoLine="0" autoPict="0">
                <anchor moveWithCells="1">
                  <from>
                    <xdr:col>3</xdr:col>
                    <xdr:colOff>142875</xdr:colOff>
                    <xdr:row>13</xdr:row>
                    <xdr:rowOff>0</xdr:rowOff>
                  </from>
                  <to>
                    <xdr:col>4</xdr:col>
                    <xdr:colOff>142875</xdr:colOff>
                    <xdr:row>14</xdr:row>
                    <xdr:rowOff>0</xdr:rowOff>
                  </to>
                </anchor>
              </controlPr>
            </control>
          </mc:Choice>
        </mc:AlternateContent>
        <mc:AlternateContent xmlns:mc="http://schemas.openxmlformats.org/markup-compatibility/2006">
          <mc:Choice Requires="x14">
            <control shapeId="14783" r:id="rId76" name="checkbox_D15">
              <controlPr defaultSize="0" autoFill="0" autoLine="0" autoPict="0">
                <anchor moveWithCells="1">
                  <from>
                    <xdr:col>3</xdr:col>
                    <xdr:colOff>142875</xdr:colOff>
                    <xdr:row>14</xdr:row>
                    <xdr:rowOff>0</xdr:rowOff>
                  </from>
                  <to>
                    <xdr:col>4</xdr:col>
                    <xdr:colOff>142875</xdr:colOff>
                    <xdr:row>15</xdr:row>
                    <xdr:rowOff>0</xdr:rowOff>
                  </to>
                </anchor>
              </controlPr>
            </control>
          </mc:Choice>
        </mc:AlternateContent>
        <mc:AlternateContent xmlns:mc="http://schemas.openxmlformats.org/markup-compatibility/2006">
          <mc:Choice Requires="x14">
            <control shapeId="14784" r:id="rId77" name="checkbox_D18">
              <controlPr defaultSize="0" autoFill="0" autoLine="0" autoPict="0">
                <anchor moveWithCells="1">
                  <from>
                    <xdr:col>3</xdr:col>
                    <xdr:colOff>142875</xdr:colOff>
                    <xdr:row>17</xdr:row>
                    <xdr:rowOff>0</xdr:rowOff>
                  </from>
                  <to>
                    <xdr:col>4</xdr:col>
                    <xdr:colOff>142875</xdr:colOff>
                    <xdr:row>18</xdr:row>
                    <xdr:rowOff>0</xdr:rowOff>
                  </to>
                </anchor>
              </controlPr>
            </control>
          </mc:Choice>
        </mc:AlternateContent>
        <mc:AlternateContent xmlns:mc="http://schemas.openxmlformats.org/markup-compatibility/2006">
          <mc:Choice Requires="x14">
            <control shapeId="14785" r:id="rId78" name="checkbox_D19">
              <controlPr defaultSize="0" autoFill="0" autoLine="0" autoPict="0">
                <anchor moveWithCells="1">
                  <from>
                    <xdr:col>3</xdr:col>
                    <xdr:colOff>142875</xdr:colOff>
                    <xdr:row>18</xdr:row>
                    <xdr:rowOff>0</xdr:rowOff>
                  </from>
                  <to>
                    <xdr:col>4</xdr:col>
                    <xdr:colOff>142875</xdr:colOff>
                    <xdr:row>19</xdr:row>
                    <xdr:rowOff>0</xdr:rowOff>
                  </to>
                </anchor>
              </controlPr>
            </control>
          </mc:Choice>
        </mc:AlternateContent>
        <mc:AlternateContent xmlns:mc="http://schemas.openxmlformats.org/markup-compatibility/2006">
          <mc:Choice Requires="x14">
            <control shapeId="14786" r:id="rId79" name="checkbox_D20">
              <controlPr defaultSize="0" autoFill="0" autoLine="0" autoPict="0">
                <anchor moveWithCells="1">
                  <from>
                    <xdr:col>3</xdr:col>
                    <xdr:colOff>142875</xdr:colOff>
                    <xdr:row>19</xdr:row>
                    <xdr:rowOff>0</xdr:rowOff>
                  </from>
                  <to>
                    <xdr:col>4</xdr:col>
                    <xdr:colOff>142875</xdr:colOff>
                    <xdr:row>20</xdr:row>
                    <xdr:rowOff>0</xdr:rowOff>
                  </to>
                </anchor>
              </controlPr>
            </control>
          </mc:Choice>
        </mc:AlternateContent>
        <mc:AlternateContent xmlns:mc="http://schemas.openxmlformats.org/markup-compatibility/2006">
          <mc:Choice Requires="x14">
            <control shapeId="14787" r:id="rId80" name="checkbox_D23">
              <controlPr defaultSize="0" autoFill="0" autoLine="0" autoPict="0">
                <anchor moveWithCells="1">
                  <from>
                    <xdr:col>3</xdr:col>
                    <xdr:colOff>142875</xdr:colOff>
                    <xdr:row>22</xdr:row>
                    <xdr:rowOff>0</xdr:rowOff>
                  </from>
                  <to>
                    <xdr:col>4</xdr:col>
                    <xdr:colOff>142875</xdr:colOff>
                    <xdr:row>23</xdr:row>
                    <xdr:rowOff>0</xdr:rowOff>
                  </to>
                </anchor>
              </controlPr>
            </control>
          </mc:Choice>
        </mc:AlternateContent>
        <mc:AlternateContent xmlns:mc="http://schemas.openxmlformats.org/markup-compatibility/2006">
          <mc:Choice Requires="x14">
            <control shapeId="14788" r:id="rId81" name="checkbox_D24">
              <controlPr defaultSize="0" autoFill="0" autoLine="0" autoPict="0">
                <anchor moveWithCells="1">
                  <from>
                    <xdr:col>3</xdr:col>
                    <xdr:colOff>142875</xdr:colOff>
                    <xdr:row>23</xdr:row>
                    <xdr:rowOff>0</xdr:rowOff>
                  </from>
                  <to>
                    <xdr:col>4</xdr:col>
                    <xdr:colOff>142875</xdr:colOff>
                    <xdr:row>24</xdr:row>
                    <xdr:rowOff>0</xdr:rowOff>
                  </to>
                </anchor>
              </controlPr>
            </control>
          </mc:Choice>
        </mc:AlternateContent>
        <mc:AlternateContent xmlns:mc="http://schemas.openxmlformats.org/markup-compatibility/2006">
          <mc:Choice Requires="x14">
            <control shapeId="14789" r:id="rId82" name="checkbox_D26">
              <controlPr defaultSize="0" autoFill="0" autoLine="0" autoPict="0">
                <anchor moveWithCells="1">
                  <from>
                    <xdr:col>3</xdr:col>
                    <xdr:colOff>142875</xdr:colOff>
                    <xdr:row>25</xdr:row>
                    <xdr:rowOff>0</xdr:rowOff>
                  </from>
                  <to>
                    <xdr:col>4</xdr:col>
                    <xdr:colOff>142875</xdr:colOff>
                    <xdr:row>26</xdr:row>
                    <xdr:rowOff>0</xdr:rowOff>
                  </to>
                </anchor>
              </controlPr>
            </control>
          </mc:Choice>
        </mc:AlternateContent>
        <mc:AlternateContent xmlns:mc="http://schemas.openxmlformats.org/markup-compatibility/2006">
          <mc:Choice Requires="x14">
            <control shapeId="14790" r:id="rId83" name="checkbox_D27">
              <controlPr defaultSize="0" autoFill="0" autoLine="0" autoPict="0">
                <anchor moveWithCells="1">
                  <from>
                    <xdr:col>3</xdr:col>
                    <xdr:colOff>142875</xdr:colOff>
                    <xdr:row>26</xdr:row>
                    <xdr:rowOff>0</xdr:rowOff>
                  </from>
                  <to>
                    <xdr:col>4</xdr:col>
                    <xdr:colOff>142875</xdr:colOff>
                    <xdr:row>27</xdr:row>
                    <xdr:rowOff>0</xdr:rowOff>
                  </to>
                </anchor>
              </controlPr>
            </control>
          </mc:Choice>
        </mc:AlternateContent>
        <mc:AlternateContent xmlns:mc="http://schemas.openxmlformats.org/markup-compatibility/2006">
          <mc:Choice Requires="x14">
            <control shapeId="14791" r:id="rId84" name="checkbox_D31">
              <controlPr defaultSize="0" autoFill="0" autoLine="0" autoPict="0">
                <anchor moveWithCells="1">
                  <from>
                    <xdr:col>3</xdr:col>
                    <xdr:colOff>142875</xdr:colOff>
                    <xdr:row>30</xdr:row>
                    <xdr:rowOff>0</xdr:rowOff>
                  </from>
                  <to>
                    <xdr:col>4</xdr:col>
                    <xdr:colOff>142875</xdr:colOff>
                    <xdr:row>31</xdr:row>
                    <xdr:rowOff>0</xdr:rowOff>
                  </to>
                </anchor>
              </controlPr>
            </control>
          </mc:Choice>
        </mc:AlternateContent>
        <mc:AlternateContent xmlns:mc="http://schemas.openxmlformats.org/markup-compatibility/2006">
          <mc:Choice Requires="x14">
            <control shapeId="14792" r:id="rId85" name="checkbox_D36">
              <controlPr defaultSize="0" autoFill="0" autoLine="0" autoPict="0">
                <anchor moveWithCells="1">
                  <from>
                    <xdr:col>3</xdr:col>
                    <xdr:colOff>142875</xdr:colOff>
                    <xdr:row>35</xdr:row>
                    <xdr:rowOff>0</xdr:rowOff>
                  </from>
                  <to>
                    <xdr:col>4</xdr:col>
                    <xdr:colOff>142875</xdr:colOff>
                    <xdr:row>36</xdr:row>
                    <xdr:rowOff>0</xdr:rowOff>
                  </to>
                </anchor>
              </controlPr>
            </control>
          </mc:Choice>
        </mc:AlternateContent>
        <mc:AlternateContent xmlns:mc="http://schemas.openxmlformats.org/markup-compatibility/2006">
          <mc:Choice Requires="x14">
            <control shapeId="14794" r:id="rId86" name="checkbox_D39">
              <controlPr defaultSize="0" autoFill="0" autoLine="0" autoPict="0">
                <anchor moveWithCells="1">
                  <from>
                    <xdr:col>3</xdr:col>
                    <xdr:colOff>142875</xdr:colOff>
                    <xdr:row>37</xdr:row>
                    <xdr:rowOff>0</xdr:rowOff>
                  </from>
                  <to>
                    <xdr:col>4</xdr:col>
                    <xdr:colOff>142875</xdr:colOff>
                    <xdr:row>38</xdr:row>
                    <xdr:rowOff>0</xdr:rowOff>
                  </to>
                </anchor>
              </controlPr>
            </control>
          </mc:Choice>
        </mc:AlternateContent>
        <mc:AlternateContent xmlns:mc="http://schemas.openxmlformats.org/markup-compatibility/2006">
          <mc:Choice Requires="x14">
            <control shapeId="14795" r:id="rId87" name="checkbox_D40">
              <controlPr defaultSize="0" autoFill="0" autoLine="0" autoPict="0">
                <anchor moveWithCells="1">
                  <from>
                    <xdr:col>3</xdr:col>
                    <xdr:colOff>142875</xdr:colOff>
                    <xdr:row>38</xdr:row>
                    <xdr:rowOff>0</xdr:rowOff>
                  </from>
                  <to>
                    <xdr:col>4</xdr:col>
                    <xdr:colOff>142875</xdr:colOff>
                    <xdr:row>39</xdr:row>
                    <xdr:rowOff>0</xdr:rowOff>
                  </to>
                </anchor>
              </controlPr>
            </control>
          </mc:Choice>
        </mc:AlternateContent>
        <mc:AlternateContent xmlns:mc="http://schemas.openxmlformats.org/markup-compatibility/2006">
          <mc:Choice Requires="x14">
            <control shapeId="14796" r:id="rId88" name="checkbox_D43">
              <controlPr defaultSize="0" autoFill="0" autoLine="0" autoPict="0">
                <anchor moveWithCells="1">
                  <from>
                    <xdr:col>3</xdr:col>
                    <xdr:colOff>142875</xdr:colOff>
                    <xdr:row>41</xdr:row>
                    <xdr:rowOff>0</xdr:rowOff>
                  </from>
                  <to>
                    <xdr:col>4</xdr:col>
                    <xdr:colOff>142875</xdr:colOff>
                    <xdr:row>42</xdr:row>
                    <xdr:rowOff>0</xdr:rowOff>
                  </to>
                </anchor>
              </controlPr>
            </control>
          </mc:Choice>
        </mc:AlternateContent>
        <mc:AlternateContent xmlns:mc="http://schemas.openxmlformats.org/markup-compatibility/2006">
          <mc:Choice Requires="x14">
            <control shapeId="14797" r:id="rId89" name="checkbox_D44">
              <controlPr defaultSize="0" autoFill="0" autoLine="0" autoPict="0">
                <anchor moveWithCells="1">
                  <from>
                    <xdr:col>3</xdr:col>
                    <xdr:colOff>142875</xdr:colOff>
                    <xdr:row>42</xdr:row>
                    <xdr:rowOff>0</xdr:rowOff>
                  </from>
                  <to>
                    <xdr:col>4</xdr:col>
                    <xdr:colOff>142875</xdr:colOff>
                    <xdr:row>43</xdr:row>
                    <xdr:rowOff>0</xdr:rowOff>
                  </to>
                </anchor>
              </controlPr>
            </control>
          </mc:Choice>
        </mc:AlternateContent>
        <mc:AlternateContent xmlns:mc="http://schemas.openxmlformats.org/markup-compatibility/2006">
          <mc:Choice Requires="x14">
            <control shapeId="14798" r:id="rId90" name="checkbox_D45">
              <controlPr defaultSize="0" autoFill="0" autoLine="0" autoPict="0">
                <anchor moveWithCells="1">
                  <from>
                    <xdr:col>3</xdr:col>
                    <xdr:colOff>142875</xdr:colOff>
                    <xdr:row>43</xdr:row>
                    <xdr:rowOff>0</xdr:rowOff>
                  </from>
                  <to>
                    <xdr:col>4</xdr:col>
                    <xdr:colOff>142875</xdr:colOff>
                    <xdr:row>44</xdr:row>
                    <xdr:rowOff>0</xdr:rowOff>
                  </to>
                </anchor>
              </controlPr>
            </control>
          </mc:Choice>
        </mc:AlternateContent>
        <mc:AlternateContent xmlns:mc="http://schemas.openxmlformats.org/markup-compatibility/2006">
          <mc:Choice Requires="x14">
            <control shapeId="14799" r:id="rId91" name="checkbox_D46">
              <controlPr defaultSize="0" autoFill="0" autoLine="0" autoPict="0">
                <anchor moveWithCells="1">
                  <from>
                    <xdr:col>3</xdr:col>
                    <xdr:colOff>142875</xdr:colOff>
                    <xdr:row>44</xdr:row>
                    <xdr:rowOff>0</xdr:rowOff>
                  </from>
                  <to>
                    <xdr:col>4</xdr:col>
                    <xdr:colOff>142875</xdr:colOff>
                    <xdr:row>45</xdr:row>
                    <xdr:rowOff>0</xdr:rowOff>
                  </to>
                </anchor>
              </controlPr>
            </control>
          </mc:Choice>
        </mc:AlternateContent>
        <mc:AlternateContent xmlns:mc="http://schemas.openxmlformats.org/markup-compatibility/2006">
          <mc:Choice Requires="x14">
            <control shapeId="14800" r:id="rId92" name="checkbox_D49">
              <controlPr defaultSize="0" autoFill="0" autoLine="0" autoPict="0">
                <anchor moveWithCells="1">
                  <from>
                    <xdr:col>3</xdr:col>
                    <xdr:colOff>142875</xdr:colOff>
                    <xdr:row>47</xdr:row>
                    <xdr:rowOff>0</xdr:rowOff>
                  </from>
                  <to>
                    <xdr:col>4</xdr:col>
                    <xdr:colOff>142875</xdr:colOff>
                    <xdr:row>48</xdr:row>
                    <xdr:rowOff>0</xdr:rowOff>
                  </to>
                </anchor>
              </controlPr>
            </control>
          </mc:Choice>
        </mc:AlternateContent>
        <mc:AlternateContent xmlns:mc="http://schemas.openxmlformats.org/markup-compatibility/2006">
          <mc:Choice Requires="x14">
            <control shapeId="14801" r:id="rId93" name="checkbox_D50">
              <controlPr defaultSize="0" autoFill="0" autoLine="0" autoPict="0">
                <anchor moveWithCells="1">
                  <from>
                    <xdr:col>3</xdr:col>
                    <xdr:colOff>142875</xdr:colOff>
                    <xdr:row>48</xdr:row>
                    <xdr:rowOff>0</xdr:rowOff>
                  </from>
                  <to>
                    <xdr:col>4</xdr:col>
                    <xdr:colOff>142875</xdr:colOff>
                    <xdr:row>49</xdr:row>
                    <xdr:rowOff>0</xdr:rowOff>
                  </to>
                </anchor>
              </controlPr>
            </control>
          </mc:Choice>
        </mc:AlternateContent>
        <mc:AlternateContent xmlns:mc="http://schemas.openxmlformats.org/markup-compatibility/2006">
          <mc:Choice Requires="x14">
            <control shapeId="14802" r:id="rId94" name="checkbox_D51">
              <controlPr defaultSize="0" autoFill="0" autoLine="0" autoPict="0">
                <anchor moveWithCells="1">
                  <from>
                    <xdr:col>3</xdr:col>
                    <xdr:colOff>142875</xdr:colOff>
                    <xdr:row>49</xdr:row>
                    <xdr:rowOff>0</xdr:rowOff>
                  </from>
                  <to>
                    <xdr:col>4</xdr:col>
                    <xdr:colOff>142875</xdr:colOff>
                    <xdr:row>50</xdr:row>
                    <xdr:rowOff>0</xdr:rowOff>
                  </to>
                </anchor>
              </controlPr>
            </control>
          </mc:Choice>
        </mc:AlternateContent>
        <mc:AlternateContent xmlns:mc="http://schemas.openxmlformats.org/markup-compatibility/2006">
          <mc:Choice Requires="x14">
            <control shapeId="14806" r:id="rId95" name="checkbox_D58">
              <controlPr defaultSize="0" autoFill="0" autoLine="0" autoPict="0">
                <anchor moveWithCells="1">
                  <from>
                    <xdr:col>3</xdr:col>
                    <xdr:colOff>142875</xdr:colOff>
                    <xdr:row>51</xdr:row>
                    <xdr:rowOff>0</xdr:rowOff>
                  </from>
                  <to>
                    <xdr:col>4</xdr:col>
                    <xdr:colOff>142875</xdr:colOff>
                    <xdr:row>52</xdr:row>
                    <xdr:rowOff>0</xdr:rowOff>
                  </to>
                </anchor>
              </controlPr>
            </control>
          </mc:Choice>
        </mc:AlternateContent>
        <mc:AlternateContent xmlns:mc="http://schemas.openxmlformats.org/markup-compatibility/2006">
          <mc:Choice Requires="x14">
            <control shapeId="14807" r:id="rId96" name="checkbox_D59">
              <controlPr defaultSize="0" autoFill="0" autoLine="0" autoPict="0">
                <anchor moveWithCells="1">
                  <from>
                    <xdr:col>3</xdr:col>
                    <xdr:colOff>142875</xdr:colOff>
                    <xdr:row>52</xdr:row>
                    <xdr:rowOff>0</xdr:rowOff>
                  </from>
                  <to>
                    <xdr:col>4</xdr:col>
                    <xdr:colOff>142875</xdr:colOff>
                    <xdr:row>54</xdr:row>
                    <xdr:rowOff>0</xdr:rowOff>
                  </to>
                </anchor>
              </controlPr>
            </control>
          </mc:Choice>
        </mc:AlternateContent>
        <mc:AlternateContent xmlns:mc="http://schemas.openxmlformats.org/markup-compatibility/2006">
          <mc:Choice Requires="x14">
            <control shapeId="14808" r:id="rId97" name="checkbox_D61">
              <controlPr defaultSize="0" autoFill="0" autoLine="0" autoPict="0">
                <anchor moveWithCells="1">
                  <from>
                    <xdr:col>3</xdr:col>
                    <xdr:colOff>142875</xdr:colOff>
                    <xdr:row>54</xdr:row>
                    <xdr:rowOff>0</xdr:rowOff>
                  </from>
                  <to>
                    <xdr:col>4</xdr:col>
                    <xdr:colOff>142875</xdr:colOff>
                    <xdr:row>55</xdr:row>
                    <xdr:rowOff>0</xdr:rowOff>
                  </to>
                </anchor>
              </controlPr>
            </control>
          </mc:Choice>
        </mc:AlternateContent>
        <mc:AlternateContent xmlns:mc="http://schemas.openxmlformats.org/markup-compatibility/2006">
          <mc:Choice Requires="x14">
            <control shapeId="14809" r:id="rId98" name="checkbox_D62">
              <controlPr defaultSize="0" autoFill="0" autoLine="0" autoPict="0">
                <anchor moveWithCells="1">
                  <from>
                    <xdr:col>3</xdr:col>
                    <xdr:colOff>142875</xdr:colOff>
                    <xdr:row>55</xdr:row>
                    <xdr:rowOff>0</xdr:rowOff>
                  </from>
                  <to>
                    <xdr:col>4</xdr:col>
                    <xdr:colOff>142875</xdr:colOff>
                    <xdr:row>56</xdr:row>
                    <xdr:rowOff>0</xdr:rowOff>
                  </to>
                </anchor>
              </controlPr>
            </control>
          </mc:Choice>
        </mc:AlternateContent>
        <mc:AlternateContent xmlns:mc="http://schemas.openxmlformats.org/markup-compatibility/2006">
          <mc:Choice Requires="x14">
            <control shapeId="14811" r:id="rId99" name="checkbox_D67">
              <controlPr defaultSize="0" autoFill="0" autoLine="0" autoPict="0">
                <anchor moveWithCells="1">
                  <from>
                    <xdr:col>3</xdr:col>
                    <xdr:colOff>142875</xdr:colOff>
                    <xdr:row>60</xdr:row>
                    <xdr:rowOff>0</xdr:rowOff>
                  </from>
                  <to>
                    <xdr:col>4</xdr:col>
                    <xdr:colOff>142875</xdr:colOff>
                    <xdr:row>61</xdr:row>
                    <xdr:rowOff>0</xdr:rowOff>
                  </to>
                </anchor>
              </controlPr>
            </control>
          </mc:Choice>
        </mc:AlternateContent>
        <mc:AlternateContent xmlns:mc="http://schemas.openxmlformats.org/markup-compatibility/2006">
          <mc:Choice Requires="x14">
            <control shapeId="14812" r:id="rId100" name="checkbox_D69">
              <controlPr defaultSize="0" autoFill="0" autoLine="0" autoPict="0">
                <anchor moveWithCells="1">
                  <from>
                    <xdr:col>3</xdr:col>
                    <xdr:colOff>142875</xdr:colOff>
                    <xdr:row>62</xdr:row>
                    <xdr:rowOff>0</xdr:rowOff>
                  </from>
                  <to>
                    <xdr:col>4</xdr:col>
                    <xdr:colOff>142875</xdr:colOff>
                    <xdr:row>63</xdr:row>
                    <xdr:rowOff>0</xdr:rowOff>
                  </to>
                </anchor>
              </controlPr>
            </control>
          </mc:Choice>
        </mc:AlternateContent>
        <mc:AlternateContent xmlns:mc="http://schemas.openxmlformats.org/markup-compatibility/2006">
          <mc:Choice Requires="x14">
            <control shapeId="14813" r:id="rId101" name="checkbox_D70">
              <controlPr defaultSize="0" autoFill="0" autoLine="0" autoPict="0">
                <anchor moveWithCells="1">
                  <from>
                    <xdr:col>3</xdr:col>
                    <xdr:colOff>142875</xdr:colOff>
                    <xdr:row>63</xdr:row>
                    <xdr:rowOff>0</xdr:rowOff>
                  </from>
                  <to>
                    <xdr:col>4</xdr:col>
                    <xdr:colOff>142875</xdr:colOff>
                    <xdr:row>64</xdr:row>
                    <xdr:rowOff>0</xdr:rowOff>
                  </to>
                </anchor>
              </controlPr>
            </control>
          </mc:Choice>
        </mc:AlternateContent>
        <mc:AlternateContent xmlns:mc="http://schemas.openxmlformats.org/markup-compatibility/2006">
          <mc:Choice Requires="x14">
            <control shapeId="14815" r:id="rId102" name="checkbox_D72">
              <controlPr defaultSize="0" autoFill="0" autoLine="0" autoPict="0">
                <anchor moveWithCells="1">
                  <from>
                    <xdr:col>3</xdr:col>
                    <xdr:colOff>142875</xdr:colOff>
                    <xdr:row>65</xdr:row>
                    <xdr:rowOff>0</xdr:rowOff>
                  </from>
                  <to>
                    <xdr:col>4</xdr:col>
                    <xdr:colOff>142875</xdr:colOff>
                    <xdr:row>66</xdr:row>
                    <xdr:rowOff>0</xdr:rowOff>
                  </to>
                </anchor>
              </controlPr>
            </control>
          </mc:Choice>
        </mc:AlternateContent>
        <mc:AlternateContent xmlns:mc="http://schemas.openxmlformats.org/markup-compatibility/2006">
          <mc:Choice Requires="x14">
            <control shapeId="14816" r:id="rId103" name="checkbox_D73">
              <controlPr defaultSize="0" autoFill="0" autoLine="0" autoPict="0">
                <anchor moveWithCells="1">
                  <from>
                    <xdr:col>3</xdr:col>
                    <xdr:colOff>142875</xdr:colOff>
                    <xdr:row>66</xdr:row>
                    <xdr:rowOff>0</xdr:rowOff>
                  </from>
                  <to>
                    <xdr:col>4</xdr:col>
                    <xdr:colOff>142875</xdr:colOff>
                    <xdr:row>67</xdr:row>
                    <xdr:rowOff>0</xdr:rowOff>
                  </to>
                </anchor>
              </controlPr>
            </control>
          </mc:Choice>
        </mc:AlternateContent>
        <mc:AlternateContent xmlns:mc="http://schemas.openxmlformats.org/markup-compatibility/2006">
          <mc:Choice Requires="x14">
            <control shapeId="14817" r:id="rId104" name="checkbox_D74">
              <controlPr defaultSize="0" autoFill="0" autoLine="0" autoPict="0">
                <anchor moveWithCells="1">
                  <from>
                    <xdr:col>3</xdr:col>
                    <xdr:colOff>142875</xdr:colOff>
                    <xdr:row>67</xdr:row>
                    <xdr:rowOff>0</xdr:rowOff>
                  </from>
                  <to>
                    <xdr:col>4</xdr:col>
                    <xdr:colOff>142875</xdr:colOff>
                    <xdr:row>68</xdr:row>
                    <xdr:rowOff>0</xdr:rowOff>
                  </to>
                </anchor>
              </controlPr>
            </control>
          </mc:Choice>
        </mc:AlternateContent>
        <mc:AlternateContent xmlns:mc="http://schemas.openxmlformats.org/markup-compatibility/2006">
          <mc:Choice Requires="x14">
            <control shapeId="14819" r:id="rId105" name="checkbox_D76">
              <controlPr defaultSize="0" autoFill="0" autoLine="0" autoPict="0">
                <anchor moveWithCells="1">
                  <from>
                    <xdr:col>3</xdr:col>
                    <xdr:colOff>142875</xdr:colOff>
                    <xdr:row>69</xdr:row>
                    <xdr:rowOff>0</xdr:rowOff>
                  </from>
                  <to>
                    <xdr:col>4</xdr:col>
                    <xdr:colOff>142875</xdr:colOff>
                    <xdr:row>70</xdr:row>
                    <xdr:rowOff>0</xdr:rowOff>
                  </to>
                </anchor>
              </controlPr>
            </control>
          </mc:Choice>
        </mc:AlternateContent>
        <mc:AlternateContent xmlns:mc="http://schemas.openxmlformats.org/markup-compatibility/2006">
          <mc:Choice Requires="x14">
            <control shapeId="14821" r:id="rId106" name="checkbox_D78">
              <controlPr defaultSize="0" autoFill="0" autoLine="0" autoPict="0">
                <anchor moveWithCells="1">
                  <from>
                    <xdr:col>3</xdr:col>
                    <xdr:colOff>142875</xdr:colOff>
                    <xdr:row>71</xdr:row>
                    <xdr:rowOff>0</xdr:rowOff>
                  </from>
                  <to>
                    <xdr:col>4</xdr:col>
                    <xdr:colOff>142875</xdr:colOff>
                    <xdr:row>72</xdr:row>
                    <xdr:rowOff>0</xdr:rowOff>
                  </to>
                </anchor>
              </controlPr>
            </control>
          </mc:Choice>
        </mc:AlternateContent>
        <mc:AlternateContent xmlns:mc="http://schemas.openxmlformats.org/markup-compatibility/2006">
          <mc:Choice Requires="x14">
            <control shapeId="14823" r:id="rId107" name="checkbox_D80">
              <controlPr defaultSize="0" autoFill="0" autoLine="0" autoPict="0">
                <anchor moveWithCells="1">
                  <from>
                    <xdr:col>3</xdr:col>
                    <xdr:colOff>142875</xdr:colOff>
                    <xdr:row>73</xdr:row>
                    <xdr:rowOff>0</xdr:rowOff>
                  </from>
                  <to>
                    <xdr:col>4</xdr:col>
                    <xdr:colOff>142875</xdr:colOff>
                    <xdr:row>74</xdr:row>
                    <xdr:rowOff>0</xdr:rowOff>
                  </to>
                </anchor>
              </controlPr>
            </control>
          </mc:Choice>
        </mc:AlternateContent>
        <mc:AlternateContent xmlns:mc="http://schemas.openxmlformats.org/markup-compatibility/2006">
          <mc:Choice Requires="x14">
            <control shapeId="14824" r:id="rId108" name="checkbox_D83">
              <controlPr defaultSize="0" autoFill="0" autoLine="0" autoPict="0">
                <anchor moveWithCells="1">
                  <from>
                    <xdr:col>3</xdr:col>
                    <xdr:colOff>142875</xdr:colOff>
                    <xdr:row>76</xdr:row>
                    <xdr:rowOff>0</xdr:rowOff>
                  </from>
                  <to>
                    <xdr:col>4</xdr:col>
                    <xdr:colOff>142875</xdr:colOff>
                    <xdr:row>77</xdr:row>
                    <xdr:rowOff>0</xdr:rowOff>
                  </to>
                </anchor>
              </controlPr>
            </control>
          </mc:Choice>
        </mc:AlternateContent>
        <mc:AlternateContent xmlns:mc="http://schemas.openxmlformats.org/markup-compatibility/2006">
          <mc:Choice Requires="x14">
            <control shapeId="14827" r:id="rId109" name="checkbox_D86">
              <controlPr defaultSize="0" autoFill="0" autoLine="0" autoPict="0">
                <anchor moveWithCells="1">
                  <from>
                    <xdr:col>3</xdr:col>
                    <xdr:colOff>142875</xdr:colOff>
                    <xdr:row>79</xdr:row>
                    <xdr:rowOff>0</xdr:rowOff>
                  </from>
                  <to>
                    <xdr:col>4</xdr:col>
                    <xdr:colOff>142875</xdr:colOff>
                    <xdr:row>80</xdr:row>
                    <xdr:rowOff>0</xdr:rowOff>
                  </to>
                </anchor>
              </controlPr>
            </control>
          </mc:Choice>
        </mc:AlternateContent>
        <mc:AlternateContent xmlns:mc="http://schemas.openxmlformats.org/markup-compatibility/2006">
          <mc:Choice Requires="x14">
            <control shapeId="14830" r:id="rId110" name="checkbox_D89">
              <controlPr defaultSize="0" autoFill="0" autoLine="0" autoPict="0">
                <anchor moveWithCells="1">
                  <from>
                    <xdr:col>3</xdr:col>
                    <xdr:colOff>142875</xdr:colOff>
                    <xdr:row>82</xdr:row>
                    <xdr:rowOff>0</xdr:rowOff>
                  </from>
                  <to>
                    <xdr:col>4</xdr:col>
                    <xdr:colOff>142875</xdr:colOff>
                    <xdr:row>83</xdr:row>
                    <xdr:rowOff>0</xdr:rowOff>
                  </to>
                </anchor>
              </controlPr>
            </control>
          </mc:Choice>
        </mc:AlternateContent>
        <mc:AlternateContent xmlns:mc="http://schemas.openxmlformats.org/markup-compatibility/2006">
          <mc:Choice Requires="x14">
            <control shapeId="14833" r:id="rId111" name="checkbox_D92">
              <controlPr defaultSize="0" autoFill="0" autoLine="0" autoPict="0">
                <anchor moveWithCells="1">
                  <from>
                    <xdr:col>3</xdr:col>
                    <xdr:colOff>142875</xdr:colOff>
                    <xdr:row>85</xdr:row>
                    <xdr:rowOff>0</xdr:rowOff>
                  </from>
                  <to>
                    <xdr:col>4</xdr:col>
                    <xdr:colOff>142875</xdr:colOff>
                    <xdr:row>86</xdr:row>
                    <xdr:rowOff>0</xdr:rowOff>
                  </to>
                </anchor>
              </controlPr>
            </control>
          </mc:Choice>
        </mc:AlternateContent>
        <mc:AlternateContent xmlns:mc="http://schemas.openxmlformats.org/markup-compatibility/2006">
          <mc:Choice Requires="x14">
            <control shapeId="14835" r:id="rId112" name="checkbox_D94">
              <controlPr defaultSize="0" autoFill="0" autoLine="0" autoPict="0">
                <anchor moveWithCells="1">
                  <from>
                    <xdr:col>3</xdr:col>
                    <xdr:colOff>142875</xdr:colOff>
                    <xdr:row>87</xdr:row>
                    <xdr:rowOff>0</xdr:rowOff>
                  </from>
                  <to>
                    <xdr:col>4</xdr:col>
                    <xdr:colOff>142875</xdr:colOff>
                    <xdr:row>88</xdr:row>
                    <xdr:rowOff>0</xdr:rowOff>
                  </to>
                </anchor>
              </controlPr>
            </control>
          </mc:Choice>
        </mc:AlternateContent>
        <mc:AlternateContent xmlns:mc="http://schemas.openxmlformats.org/markup-compatibility/2006">
          <mc:Choice Requires="x14">
            <control shapeId="14838" r:id="rId113" name="checkbox_D97">
              <controlPr defaultSize="0" autoFill="0" autoLine="0" autoPict="0">
                <anchor moveWithCells="1">
                  <from>
                    <xdr:col>3</xdr:col>
                    <xdr:colOff>142875</xdr:colOff>
                    <xdr:row>90</xdr:row>
                    <xdr:rowOff>0</xdr:rowOff>
                  </from>
                  <to>
                    <xdr:col>4</xdr:col>
                    <xdr:colOff>142875</xdr:colOff>
                    <xdr:row>91</xdr:row>
                    <xdr:rowOff>0</xdr:rowOff>
                  </to>
                </anchor>
              </controlPr>
            </control>
          </mc:Choice>
        </mc:AlternateContent>
        <mc:AlternateContent xmlns:mc="http://schemas.openxmlformats.org/markup-compatibility/2006">
          <mc:Choice Requires="x14">
            <control shapeId="14841" r:id="rId114" name="checkbox_D100">
              <controlPr defaultSize="0" autoFill="0" autoLine="0" autoPict="0">
                <anchor moveWithCells="1">
                  <from>
                    <xdr:col>3</xdr:col>
                    <xdr:colOff>142875</xdr:colOff>
                    <xdr:row>93</xdr:row>
                    <xdr:rowOff>0</xdr:rowOff>
                  </from>
                  <to>
                    <xdr:col>4</xdr:col>
                    <xdr:colOff>142875</xdr:colOff>
                    <xdr:row>94</xdr:row>
                    <xdr:rowOff>0</xdr:rowOff>
                  </to>
                </anchor>
              </controlPr>
            </control>
          </mc:Choice>
        </mc:AlternateContent>
        <mc:AlternateContent xmlns:mc="http://schemas.openxmlformats.org/markup-compatibility/2006">
          <mc:Choice Requires="x14">
            <control shapeId="14844" r:id="rId115" name="checkbox_D103">
              <controlPr defaultSize="0" autoFill="0" autoLine="0" autoPict="0">
                <anchor moveWithCells="1">
                  <from>
                    <xdr:col>3</xdr:col>
                    <xdr:colOff>142875</xdr:colOff>
                    <xdr:row>96</xdr:row>
                    <xdr:rowOff>0</xdr:rowOff>
                  </from>
                  <to>
                    <xdr:col>4</xdr:col>
                    <xdr:colOff>142875</xdr:colOff>
                    <xdr:row>97</xdr:row>
                    <xdr:rowOff>0</xdr:rowOff>
                  </to>
                </anchor>
              </controlPr>
            </control>
          </mc:Choice>
        </mc:AlternateContent>
        <mc:AlternateContent xmlns:mc="http://schemas.openxmlformats.org/markup-compatibility/2006">
          <mc:Choice Requires="x14">
            <control shapeId="14849" r:id="rId116" name="checkbox_D108">
              <controlPr defaultSize="0" autoFill="0" autoLine="0" autoPict="0">
                <anchor moveWithCells="1">
                  <from>
                    <xdr:col>3</xdr:col>
                    <xdr:colOff>142875</xdr:colOff>
                    <xdr:row>99</xdr:row>
                    <xdr:rowOff>0</xdr:rowOff>
                  </from>
                  <to>
                    <xdr:col>4</xdr:col>
                    <xdr:colOff>142875</xdr:colOff>
                    <xdr:row>100</xdr:row>
                    <xdr:rowOff>38100</xdr:rowOff>
                  </to>
                </anchor>
              </controlPr>
            </control>
          </mc:Choice>
        </mc:AlternateContent>
        <mc:AlternateContent xmlns:mc="http://schemas.openxmlformats.org/markup-compatibility/2006">
          <mc:Choice Requires="x14">
            <control shapeId="14850" r:id="rId117" name="checkbox_D109">
              <controlPr defaultSize="0" autoFill="0" autoLine="0" autoPict="0">
                <anchor moveWithCells="1">
                  <from>
                    <xdr:col>3</xdr:col>
                    <xdr:colOff>142875</xdr:colOff>
                    <xdr:row>100</xdr:row>
                    <xdr:rowOff>0</xdr:rowOff>
                  </from>
                  <to>
                    <xdr:col>4</xdr:col>
                    <xdr:colOff>142875</xdr:colOff>
                    <xdr:row>101</xdr:row>
                    <xdr:rowOff>0</xdr:rowOff>
                  </to>
                </anchor>
              </controlPr>
            </control>
          </mc:Choice>
        </mc:AlternateContent>
        <mc:AlternateContent xmlns:mc="http://schemas.openxmlformats.org/markup-compatibility/2006">
          <mc:Choice Requires="x14">
            <control shapeId="14855" r:id="rId118" name="checkbox_D114">
              <controlPr defaultSize="0" autoFill="0" autoLine="0" autoPict="0">
                <anchor moveWithCells="1">
                  <from>
                    <xdr:col>3</xdr:col>
                    <xdr:colOff>142875</xdr:colOff>
                    <xdr:row>102</xdr:row>
                    <xdr:rowOff>0</xdr:rowOff>
                  </from>
                  <to>
                    <xdr:col>4</xdr:col>
                    <xdr:colOff>142875</xdr:colOff>
                    <xdr:row>103</xdr:row>
                    <xdr:rowOff>0</xdr:rowOff>
                  </to>
                </anchor>
              </controlPr>
            </control>
          </mc:Choice>
        </mc:AlternateContent>
        <mc:AlternateContent xmlns:mc="http://schemas.openxmlformats.org/markup-compatibility/2006">
          <mc:Choice Requires="x14">
            <control shapeId="14858" r:id="rId119" name="checkbox_D117">
              <controlPr defaultSize="0" autoFill="0" autoLine="0" autoPict="0">
                <anchor moveWithCells="1">
                  <from>
                    <xdr:col>3</xdr:col>
                    <xdr:colOff>142875</xdr:colOff>
                    <xdr:row>105</xdr:row>
                    <xdr:rowOff>0</xdr:rowOff>
                  </from>
                  <to>
                    <xdr:col>4</xdr:col>
                    <xdr:colOff>142875</xdr:colOff>
                    <xdr:row>106</xdr:row>
                    <xdr:rowOff>0</xdr:rowOff>
                  </to>
                </anchor>
              </controlPr>
            </control>
          </mc:Choice>
        </mc:AlternateContent>
        <mc:AlternateContent xmlns:mc="http://schemas.openxmlformats.org/markup-compatibility/2006">
          <mc:Choice Requires="x14">
            <control shapeId="14859" r:id="rId120" name="checkbox_E4">
              <controlPr defaultSize="0" autoFill="0" autoLine="0" autoPict="0">
                <anchor moveWithCells="1">
                  <from>
                    <xdr:col>4</xdr:col>
                    <xdr:colOff>142875</xdr:colOff>
                    <xdr:row>3</xdr:row>
                    <xdr:rowOff>0</xdr:rowOff>
                  </from>
                  <to>
                    <xdr:col>5</xdr:col>
                    <xdr:colOff>142875</xdr:colOff>
                    <xdr:row>4</xdr:row>
                    <xdr:rowOff>0</xdr:rowOff>
                  </to>
                </anchor>
              </controlPr>
            </control>
          </mc:Choice>
        </mc:AlternateContent>
        <mc:AlternateContent xmlns:mc="http://schemas.openxmlformats.org/markup-compatibility/2006">
          <mc:Choice Requires="x14">
            <control shapeId="14865" r:id="rId121" name="checkbox_E10">
              <controlPr defaultSize="0" autoFill="0" autoLine="0" autoPict="0">
                <anchor moveWithCells="1">
                  <from>
                    <xdr:col>4</xdr:col>
                    <xdr:colOff>142875</xdr:colOff>
                    <xdr:row>9</xdr:row>
                    <xdr:rowOff>0</xdr:rowOff>
                  </from>
                  <to>
                    <xdr:col>5</xdr:col>
                    <xdr:colOff>142875</xdr:colOff>
                    <xdr:row>10</xdr:row>
                    <xdr:rowOff>0</xdr:rowOff>
                  </to>
                </anchor>
              </controlPr>
            </control>
          </mc:Choice>
        </mc:AlternateContent>
        <mc:AlternateContent xmlns:mc="http://schemas.openxmlformats.org/markup-compatibility/2006">
          <mc:Choice Requires="x14">
            <control shapeId="14866" r:id="rId122" name="checkbox_E11">
              <controlPr defaultSize="0" autoFill="0" autoLine="0" autoPict="0">
                <anchor moveWithCells="1">
                  <from>
                    <xdr:col>4</xdr:col>
                    <xdr:colOff>142875</xdr:colOff>
                    <xdr:row>10</xdr:row>
                    <xdr:rowOff>0</xdr:rowOff>
                  </from>
                  <to>
                    <xdr:col>5</xdr:col>
                    <xdr:colOff>142875</xdr:colOff>
                    <xdr:row>11</xdr:row>
                    <xdr:rowOff>0</xdr:rowOff>
                  </to>
                </anchor>
              </controlPr>
            </control>
          </mc:Choice>
        </mc:AlternateContent>
        <mc:AlternateContent xmlns:mc="http://schemas.openxmlformats.org/markup-compatibility/2006">
          <mc:Choice Requires="x14">
            <control shapeId="14869" r:id="rId123" name="checkbox_E14">
              <controlPr defaultSize="0" autoFill="0" autoLine="0" autoPict="0">
                <anchor moveWithCells="1">
                  <from>
                    <xdr:col>4</xdr:col>
                    <xdr:colOff>142875</xdr:colOff>
                    <xdr:row>13</xdr:row>
                    <xdr:rowOff>0</xdr:rowOff>
                  </from>
                  <to>
                    <xdr:col>5</xdr:col>
                    <xdr:colOff>142875</xdr:colOff>
                    <xdr:row>14</xdr:row>
                    <xdr:rowOff>0</xdr:rowOff>
                  </to>
                </anchor>
              </controlPr>
            </control>
          </mc:Choice>
        </mc:AlternateContent>
        <mc:AlternateContent xmlns:mc="http://schemas.openxmlformats.org/markup-compatibility/2006">
          <mc:Choice Requires="x14">
            <control shapeId="14870" r:id="rId124" name="checkbox_E15">
              <controlPr defaultSize="0" autoFill="0" autoLine="0" autoPict="0">
                <anchor moveWithCells="1">
                  <from>
                    <xdr:col>4</xdr:col>
                    <xdr:colOff>142875</xdr:colOff>
                    <xdr:row>14</xdr:row>
                    <xdr:rowOff>0</xdr:rowOff>
                  </from>
                  <to>
                    <xdr:col>5</xdr:col>
                    <xdr:colOff>142875</xdr:colOff>
                    <xdr:row>15</xdr:row>
                    <xdr:rowOff>0</xdr:rowOff>
                  </to>
                </anchor>
              </controlPr>
            </control>
          </mc:Choice>
        </mc:AlternateContent>
        <mc:AlternateContent xmlns:mc="http://schemas.openxmlformats.org/markup-compatibility/2006">
          <mc:Choice Requires="x14">
            <control shapeId="14873" r:id="rId125" name="checkbox_E18">
              <controlPr defaultSize="0" autoFill="0" autoLine="0" autoPict="0">
                <anchor moveWithCells="1">
                  <from>
                    <xdr:col>4</xdr:col>
                    <xdr:colOff>142875</xdr:colOff>
                    <xdr:row>17</xdr:row>
                    <xdr:rowOff>0</xdr:rowOff>
                  </from>
                  <to>
                    <xdr:col>5</xdr:col>
                    <xdr:colOff>142875</xdr:colOff>
                    <xdr:row>18</xdr:row>
                    <xdr:rowOff>0</xdr:rowOff>
                  </to>
                </anchor>
              </controlPr>
            </control>
          </mc:Choice>
        </mc:AlternateContent>
        <mc:AlternateContent xmlns:mc="http://schemas.openxmlformats.org/markup-compatibility/2006">
          <mc:Choice Requires="x14">
            <control shapeId="14874" r:id="rId126" name="checkbox_E19">
              <controlPr defaultSize="0" autoFill="0" autoLine="0" autoPict="0">
                <anchor moveWithCells="1">
                  <from>
                    <xdr:col>4</xdr:col>
                    <xdr:colOff>142875</xdr:colOff>
                    <xdr:row>18</xdr:row>
                    <xdr:rowOff>0</xdr:rowOff>
                  </from>
                  <to>
                    <xdr:col>5</xdr:col>
                    <xdr:colOff>142875</xdr:colOff>
                    <xdr:row>19</xdr:row>
                    <xdr:rowOff>0</xdr:rowOff>
                  </to>
                </anchor>
              </controlPr>
            </control>
          </mc:Choice>
        </mc:AlternateContent>
        <mc:AlternateContent xmlns:mc="http://schemas.openxmlformats.org/markup-compatibility/2006">
          <mc:Choice Requires="x14">
            <control shapeId="14875" r:id="rId127" name="checkbox_E20">
              <controlPr defaultSize="0" autoFill="0" autoLine="0" autoPict="0">
                <anchor moveWithCells="1">
                  <from>
                    <xdr:col>4</xdr:col>
                    <xdr:colOff>142875</xdr:colOff>
                    <xdr:row>19</xdr:row>
                    <xdr:rowOff>0</xdr:rowOff>
                  </from>
                  <to>
                    <xdr:col>5</xdr:col>
                    <xdr:colOff>142875</xdr:colOff>
                    <xdr:row>20</xdr:row>
                    <xdr:rowOff>0</xdr:rowOff>
                  </to>
                </anchor>
              </controlPr>
            </control>
          </mc:Choice>
        </mc:AlternateContent>
        <mc:AlternateContent xmlns:mc="http://schemas.openxmlformats.org/markup-compatibility/2006">
          <mc:Choice Requires="x14">
            <control shapeId="14878" r:id="rId128" name="checkbox_E23">
              <controlPr defaultSize="0" autoFill="0" autoLine="0" autoPict="0">
                <anchor moveWithCells="1">
                  <from>
                    <xdr:col>4</xdr:col>
                    <xdr:colOff>142875</xdr:colOff>
                    <xdr:row>22</xdr:row>
                    <xdr:rowOff>0</xdr:rowOff>
                  </from>
                  <to>
                    <xdr:col>5</xdr:col>
                    <xdr:colOff>142875</xdr:colOff>
                    <xdr:row>23</xdr:row>
                    <xdr:rowOff>0</xdr:rowOff>
                  </to>
                </anchor>
              </controlPr>
            </control>
          </mc:Choice>
        </mc:AlternateContent>
        <mc:AlternateContent xmlns:mc="http://schemas.openxmlformats.org/markup-compatibility/2006">
          <mc:Choice Requires="x14">
            <control shapeId="14879" r:id="rId129" name="checkbox_E24">
              <controlPr defaultSize="0" autoFill="0" autoLine="0" autoPict="0">
                <anchor moveWithCells="1">
                  <from>
                    <xdr:col>4</xdr:col>
                    <xdr:colOff>142875</xdr:colOff>
                    <xdr:row>23</xdr:row>
                    <xdr:rowOff>0</xdr:rowOff>
                  </from>
                  <to>
                    <xdr:col>5</xdr:col>
                    <xdr:colOff>142875</xdr:colOff>
                    <xdr:row>24</xdr:row>
                    <xdr:rowOff>0</xdr:rowOff>
                  </to>
                </anchor>
              </controlPr>
            </control>
          </mc:Choice>
        </mc:AlternateContent>
        <mc:AlternateContent xmlns:mc="http://schemas.openxmlformats.org/markup-compatibility/2006">
          <mc:Choice Requires="x14">
            <control shapeId="14881" r:id="rId130" name="checkbox_E26">
              <controlPr defaultSize="0" autoFill="0" autoLine="0" autoPict="0">
                <anchor moveWithCells="1">
                  <from>
                    <xdr:col>4</xdr:col>
                    <xdr:colOff>142875</xdr:colOff>
                    <xdr:row>25</xdr:row>
                    <xdr:rowOff>0</xdr:rowOff>
                  </from>
                  <to>
                    <xdr:col>5</xdr:col>
                    <xdr:colOff>142875</xdr:colOff>
                    <xdr:row>26</xdr:row>
                    <xdr:rowOff>0</xdr:rowOff>
                  </to>
                </anchor>
              </controlPr>
            </control>
          </mc:Choice>
        </mc:AlternateContent>
        <mc:AlternateContent xmlns:mc="http://schemas.openxmlformats.org/markup-compatibility/2006">
          <mc:Choice Requires="x14">
            <control shapeId="14882" r:id="rId131" name="checkbox_E27">
              <controlPr defaultSize="0" autoFill="0" autoLine="0" autoPict="0">
                <anchor moveWithCells="1">
                  <from>
                    <xdr:col>4</xdr:col>
                    <xdr:colOff>142875</xdr:colOff>
                    <xdr:row>26</xdr:row>
                    <xdr:rowOff>0</xdr:rowOff>
                  </from>
                  <to>
                    <xdr:col>5</xdr:col>
                    <xdr:colOff>142875</xdr:colOff>
                    <xdr:row>27</xdr:row>
                    <xdr:rowOff>0</xdr:rowOff>
                  </to>
                </anchor>
              </controlPr>
            </control>
          </mc:Choice>
        </mc:AlternateContent>
        <mc:AlternateContent xmlns:mc="http://schemas.openxmlformats.org/markup-compatibility/2006">
          <mc:Choice Requires="x14">
            <control shapeId="14886" r:id="rId132" name="checkbox_E31">
              <controlPr defaultSize="0" autoFill="0" autoLine="0" autoPict="0">
                <anchor moveWithCells="1">
                  <from>
                    <xdr:col>4</xdr:col>
                    <xdr:colOff>142875</xdr:colOff>
                    <xdr:row>30</xdr:row>
                    <xdr:rowOff>0</xdr:rowOff>
                  </from>
                  <to>
                    <xdr:col>5</xdr:col>
                    <xdr:colOff>142875</xdr:colOff>
                    <xdr:row>31</xdr:row>
                    <xdr:rowOff>0</xdr:rowOff>
                  </to>
                </anchor>
              </controlPr>
            </control>
          </mc:Choice>
        </mc:AlternateContent>
        <mc:AlternateContent xmlns:mc="http://schemas.openxmlformats.org/markup-compatibility/2006">
          <mc:Choice Requires="x14">
            <control shapeId="14891" r:id="rId133" name="checkbox_E36">
              <controlPr defaultSize="0" autoFill="0" autoLine="0" autoPict="0">
                <anchor moveWithCells="1">
                  <from>
                    <xdr:col>4</xdr:col>
                    <xdr:colOff>142875</xdr:colOff>
                    <xdr:row>35</xdr:row>
                    <xdr:rowOff>0</xdr:rowOff>
                  </from>
                  <to>
                    <xdr:col>5</xdr:col>
                    <xdr:colOff>142875</xdr:colOff>
                    <xdr:row>36</xdr:row>
                    <xdr:rowOff>0</xdr:rowOff>
                  </to>
                </anchor>
              </controlPr>
            </control>
          </mc:Choice>
        </mc:AlternateContent>
        <mc:AlternateContent xmlns:mc="http://schemas.openxmlformats.org/markup-compatibility/2006">
          <mc:Choice Requires="x14">
            <control shapeId="14894" r:id="rId134" name="checkbox_E39">
              <controlPr defaultSize="0" autoFill="0" autoLine="0" autoPict="0">
                <anchor moveWithCells="1">
                  <from>
                    <xdr:col>4</xdr:col>
                    <xdr:colOff>142875</xdr:colOff>
                    <xdr:row>37</xdr:row>
                    <xdr:rowOff>0</xdr:rowOff>
                  </from>
                  <to>
                    <xdr:col>5</xdr:col>
                    <xdr:colOff>142875</xdr:colOff>
                    <xdr:row>38</xdr:row>
                    <xdr:rowOff>0</xdr:rowOff>
                  </to>
                </anchor>
              </controlPr>
            </control>
          </mc:Choice>
        </mc:AlternateContent>
        <mc:AlternateContent xmlns:mc="http://schemas.openxmlformats.org/markup-compatibility/2006">
          <mc:Choice Requires="x14">
            <control shapeId="14895" r:id="rId135" name="checkbox_E40">
              <controlPr defaultSize="0" autoFill="0" autoLine="0" autoPict="0">
                <anchor moveWithCells="1">
                  <from>
                    <xdr:col>4</xdr:col>
                    <xdr:colOff>142875</xdr:colOff>
                    <xdr:row>38</xdr:row>
                    <xdr:rowOff>0</xdr:rowOff>
                  </from>
                  <to>
                    <xdr:col>5</xdr:col>
                    <xdr:colOff>142875</xdr:colOff>
                    <xdr:row>39</xdr:row>
                    <xdr:rowOff>0</xdr:rowOff>
                  </to>
                </anchor>
              </controlPr>
            </control>
          </mc:Choice>
        </mc:AlternateContent>
        <mc:AlternateContent xmlns:mc="http://schemas.openxmlformats.org/markup-compatibility/2006">
          <mc:Choice Requires="x14">
            <control shapeId="14898" r:id="rId136" name="checkbox_E43">
              <controlPr defaultSize="0" autoFill="0" autoLine="0" autoPict="0">
                <anchor moveWithCells="1">
                  <from>
                    <xdr:col>4</xdr:col>
                    <xdr:colOff>142875</xdr:colOff>
                    <xdr:row>41</xdr:row>
                    <xdr:rowOff>0</xdr:rowOff>
                  </from>
                  <to>
                    <xdr:col>5</xdr:col>
                    <xdr:colOff>142875</xdr:colOff>
                    <xdr:row>42</xdr:row>
                    <xdr:rowOff>0</xdr:rowOff>
                  </to>
                </anchor>
              </controlPr>
            </control>
          </mc:Choice>
        </mc:AlternateContent>
        <mc:AlternateContent xmlns:mc="http://schemas.openxmlformats.org/markup-compatibility/2006">
          <mc:Choice Requires="x14">
            <control shapeId="14899" r:id="rId137" name="checkbox_E44">
              <controlPr defaultSize="0" autoFill="0" autoLine="0" autoPict="0">
                <anchor moveWithCells="1">
                  <from>
                    <xdr:col>4</xdr:col>
                    <xdr:colOff>142875</xdr:colOff>
                    <xdr:row>42</xdr:row>
                    <xdr:rowOff>0</xdr:rowOff>
                  </from>
                  <to>
                    <xdr:col>5</xdr:col>
                    <xdr:colOff>142875</xdr:colOff>
                    <xdr:row>43</xdr:row>
                    <xdr:rowOff>0</xdr:rowOff>
                  </to>
                </anchor>
              </controlPr>
            </control>
          </mc:Choice>
        </mc:AlternateContent>
        <mc:AlternateContent xmlns:mc="http://schemas.openxmlformats.org/markup-compatibility/2006">
          <mc:Choice Requires="x14">
            <control shapeId="14900" r:id="rId138" name="checkbox_E45">
              <controlPr defaultSize="0" autoFill="0" autoLine="0" autoPict="0">
                <anchor moveWithCells="1">
                  <from>
                    <xdr:col>4</xdr:col>
                    <xdr:colOff>142875</xdr:colOff>
                    <xdr:row>43</xdr:row>
                    <xdr:rowOff>0</xdr:rowOff>
                  </from>
                  <to>
                    <xdr:col>5</xdr:col>
                    <xdr:colOff>142875</xdr:colOff>
                    <xdr:row>44</xdr:row>
                    <xdr:rowOff>0</xdr:rowOff>
                  </to>
                </anchor>
              </controlPr>
            </control>
          </mc:Choice>
        </mc:AlternateContent>
        <mc:AlternateContent xmlns:mc="http://schemas.openxmlformats.org/markup-compatibility/2006">
          <mc:Choice Requires="x14">
            <control shapeId="14901" r:id="rId139" name="checkbox_E46">
              <controlPr defaultSize="0" autoFill="0" autoLine="0" autoPict="0">
                <anchor moveWithCells="1">
                  <from>
                    <xdr:col>4</xdr:col>
                    <xdr:colOff>142875</xdr:colOff>
                    <xdr:row>44</xdr:row>
                    <xdr:rowOff>0</xdr:rowOff>
                  </from>
                  <to>
                    <xdr:col>5</xdr:col>
                    <xdr:colOff>142875</xdr:colOff>
                    <xdr:row>45</xdr:row>
                    <xdr:rowOff>0</xdr:rowOff>
                  </to>
                </anchor>
              </controlPr>
            </control>
          </mc:Choice>
        </mc:AlternateContent>
        <mc:AlternateContent xmlns:mc="http://schemas.openxmlformats.org/markup-compatibility/2006">
          <mc:Choice Requires="x14">
            <control shapeId="14904" r:id="rId140" name="checkbox_E49">
              <controlPr defaultSize="0" autoFill="0" autoLine="0" autoPict="0">
                <anchor moveWithCells="1">
                  <from>
                    <xdr:col>4</xdr:col>
                    <xdr:colOff>142875</xdr:colOff>
                    <xdr:row>47</xdr:row>
                    <xdr:rowOff>0</xdr:rowOff>
                  </from>
                  <to>
                    <xdr:col>5</xdr:col>
                    <xdr:colOff>142875</xdr:colOff>
                    <xdr:row>48</xdr:row>
                    <xdr:rowOff>0</xdr:rowOff>
                  </to>
                </anchor>
              </controlPr>
            </control>
          </mc:Choice>
        </mc:AlternateContent>
        <mc:AlternateContent xmlns:mc="http://schemas.openxmlformats.org/markup-compatibility/2006">
          <mc:Choice Requires="x14">
            <control shapeId="14905" r:id="rId141" name="checkbox_E50">
              <controlPr defaultSize="0" autoFill="0" autoLine="0" autoPict="0">
                <anchor moveWithCells="1">
                  <from>
                    <xdr:col>4</xdr:col>
                    <xdr:colOff>142875</xdr:colOff>
                    <xdr:row>48</xdr:row>
                    <xdr:rowOff>0</xdr:rowOff>
                  </from>
                  <to>
                    <xdr:col>5</xdr:col>
                    <xdr:colOff>142875</xdr:colOff>
                    <xdr:row>49</xdr:row>
                    <xdr:rowOff>0</xdr:rowOff>
                  </to>
                </anchor>
              </controlPr>
            </control>
          </mc:Choice>
        </mc:AlternateContent>
        <mc:AlternateContent xmlns:mc="http://schemas.openxmlformats.org/markup-compatibility/2006">
          <mc:Choice Requires="x14">
            <control shapeId="14906" r:id="rId142" name="checkbox_E51">
              <controlPr defaultSize="0" autoFill="0" autoLine="0" autoPict="0">
                <anchor moveWithCells="1">
                  <from>
                    <xdr:col>4</xdr:col>
                    <xdr:colOff>142875</xdr:colOff>
                    <xdr:row>49</xdr:row>
                    <xdr:rowOff>0</xdr:rowOff>
                  </from>
                  <to>
                    <xdr:col>5</xdr:col>
                    <xdr:colOff>142875</xdr:colOff>
                    <xdr:row>50</xdr:row>
                    <xdr:rowOff>0</xdr:rowOff>
                  </to>
                </anchor>
              </controlPr>
            </control>
          </mc:Choice>
        </mc:AlternateContent>
        <mc:AlternateContent xmlns:mc="http://schemas.openxmlformats.org/markup-compatibility/2006">
          <mc:Choice Requires="x14">
            <control shapeId="14913" r:id="rId143" name="checkbox_E58">
              <controlPr defaultSize="0" autoFill="0" autoLine="0" autoPict="0">
                <anchor moveWithCells="1">
                  <from>
                    <xdr:col>4</xdr:col>
                    <xdr:colOff>142875</xdr:colOff>
                    <xdr:row>51</xdr:row>
                    <xdr:rowOff>0</xdr:rowOff>
                  </from>
                  <to>
                    <xdr:col>5</xdr:col>
                    <xdr:colOff>142875</xdr:colOff>
                    <xdr:row>52</xdr:row>
                    <xdr:rowOff>0</xdr:rowOff>
                  </to>
                </anchor>
              </controlPr>
            </control>
          </mc:Choice>
        </mc:AlternateContent>
        <mc:AlternateContent xmlns:mc="http://schemas.openxmlformats.org/markup-compatibility/2006">
          <mc:Choice Requires="x14">
            <control shapeId="14914" r:id="rId144" name="checkbox_E59">
              <controlPr defaultSize="0" autoFill="0" autoLine="0" autoPict="0">
                <anchor moveWithCells="1">
                  <from>
                    <xdr:col>4</xdr:col>
                    <xdr:colOff>142875</xdr:colOff>
                    <xdr:row>52</xdr:row>
                    <xdr:rowOff>0</xdr:rowOff>
                  </from>
                  <to>
                    <xdr:col>5</xdr:col>
                    <xdr:colOff>142875</xdr:colOff>
                    <xdr:row>54</xdr:row>
                    <xdr:rowOff>0</xdr:rowOff>
                  </to>
                </anchor>
              </controlPr>
            </control>
          </mc:Choice>
        </mc:AlternateContent>
        <mc:AlternateContent xmlns:mc="http://schemas.openxmlformats.org/markup-compatibility/2006">
          <mc:Choice Requires="x14">
            <control shapeId="14916" r:id="rId145" name="checkbox_E61">
              <controlPr defaultSize="0" autoFill="0" autoLine="0" autoPict="0">
                <anchor moveWithCells="1">
                  <from>
                    <xdr:col>4</xdr:col>
                    <xdr:colOff>142875</xdr:colOff>
                    <xdr:row>54</xdr:row>
                    <xdr:rowOff>0</xdr:rowOff>
                  </from>
                  <to>
                    <xdr:col>5</xdr:col>
                    <xdr:colOff>142875</xdr:colOff>
                    <xdr:row>55</xdr:row>
                    <xdr:rowOff>0</xdr:rowOff>
                  </to>
                </anchor>
              </controlPr>
            </control>
          </mc:Choice>
        </mc:AlternateContent>
        <mc:AlternateContent xmlns:mc="http://schemas.openxmlformats.org/markup-compatibility/2006">
          <mc:Choice Requires="x14">
            <control shapeId="14917" r:id="rId146" name="checkbox_E62">
              <controlPr defaultSize="0" autoFill="0" autoLine="0" autoPict="0">
                <anchor moveWithCells="1">
                  <from>
                    <xdr:col>4</xdr:col>
                    <xdr:colOff>142875</xdr:colOff>
                    <xdr:row>55</xdr:row>
                    <xdr:rowOff>0</xdr:rowOff>
                  </from>
                  <to>
                    <xdr:col>5</xdr:col>
                    <xdr:colOff>142875</xdr:colOff>
                    <xdr:row>56</xdr:row>
                    <xdr:rowOff>0</xdr:rowOff>
                  </to>
                </anchor>
              </controlPr>
            </control>
          </mc:Choice>
        </mc:AlternateContent>
        <mc:AlternateContent xmlns:mc="http://schemas.openxmlformats.org/markup-compatibility/2006">
          <mc:Choice Requires="x14">
            <control shapeId="14922" r:id="rId147" name="checkbox_E67">
              <controlPr defaultSize="0" autoFill="0" autoLine="0" autoPict="0">
                <anchor moveWithCells="1">
                  <from>
                    <xdr:col>4</xdr:col>
                    <xdr:colOff>142875</xdr:colOff>
                    <xdr:row>60</xdr:row>
                    <xdr:rowOff>0</xdr:rowOff>
                  </from>
                  <to>
                    <xdr:col>5</xdr:col>
                    <xdr:colOff>142875</xdr:colOff>
                    <xdr:row>61</xdr:row>
                    <xdr:rowOff>0</xdr:rowOff>
                  </to>
                </anchor>
              </controlPr>
            </control>
          </mc:Choice>
        </mc:AlternateContent>
        <mc:AlternateContent xmlns:mc="http://schemas.openxmlformats.org/markup-compatibility/2006">
          <mc:Choice Requires="x14">
            <control shapeId="14924" r:id="rId148" name="checkbox_E69">
              <controlPr defaultSize="0" autoFill="0" autoLine="0" autoPict="0">
                <anchor moveWithCells="1">
                  <from>
                    <xdr:col>4</xdr:col>
                    <xdr:colOff>142875</xdr:colOff>
                    <xdr:row>62</xdr:row>
                    <xdr:rowOff>0</xdr:rowOff>
                  </from>
                  <to>
                    <xdr:col>5</xdr:col>
                    <xdr:colOff>142875</xdr:colOff>
                    <xdr:row>63</xdr:row>
                    <xdr:rowOff>0</xdr:rowOff>
                  </to>
                </anchor>
              </controlPr>
            </control>
          </mc:Choice>
        </mc:AlternateContent>
        <mc:AlternateContent xmlns:mc="http://schemas.openxmlformats.org/markup-compatibility/2006">
          <mc:Choice Requires="x14">
            <control shapeId="14925" r:id="rId149" name="checkbox_E70">
              <controlPr defaultSize="0" autoFill="0" autoLine="0" autoPict="0">
                <anchor moveWithCells="1">
                  <from>
                    <xdr:col>4</xdr:col>
                    <xdr:colOff>142875</xdr:colOff>
                    <xdr:row>63</xdr:row>
                    <xdr:rowOff>0</xdr:rowOff>
                  </from>
                  <to>
                    <xdr:col>5</xdr:col>
                    <xdr:colOff>142875</xdr:colOff>
                    <xdr:row>64</xdr:row>
                    <xdr:rowOff>0</xdr:rowOff>
                  </to>
                </anchor>
              </controlPr>
            </control>
          </mc:Choice>
        </mc:AlternateContent>
        <mc:AlternateContent xmlns:mc="http://schemas.openxmlformats.org/markup-compatibility/2006">
          <mc:Choice Requires="x14">
            <control shapeId="14927" r:id="rId150" name="checkbox_E72">
              <controlPr defaultSize="0" autoFill="0" autoLine="0" autoPict="0">
                <anchor moveWithCells="1">
                  <from>
                    <xdr:col>4</xdr:col>
                    <xdr:colOff>142875</xdr:colOff>
                    <xdr:row>65</xdr:row>
                    <xdr:rowOff>0</xdr:rowOff>
                  </from>
                  <to>
                    <xdr:col>5</xdr:col>
                    <xdr:colOff>142875</xdr:colOff>
                    <xdr:row>66</xdr:row>
                    <xdr:rowOff>0</xdr:rowOff>
                  </to>
                </anchor>
              </controlPr>
            </control>
          </mc:Choice>
        </mc:AlternateContent>
        <mc:AlternateContent xmlns:mc="http://schemas.openxmlformats.org/markup-compatibility/2006">
          <mc:Choice Requires="x14">
            <control shapeId="14928" r:id="rId151" name="checkbox_E73">
              <controlPr defaultSize="0" autoFill="0" autoLine="0" autoPict="0">
                <anchor moveWithCells="1">
                  <from>
                    <xdr:col>4</xdr:col>
                    <xdr:colOff>142875</xdr:colOff>
                    <xdr:row>66</xdr:row>
                    <xdr:rowOff>0</xdr:rowOff>
                  </from>
                  <to>
                    <xdr:col>5</xdr:col>
                    <xdr:colOff>142875</xdr:colOff>
                    <xdr:row>67</xdr:row>
                    <xdr:rowOff>0</xdr:rowOff>
                  </to>
                </anchor>
              </controlPr>
            </control>
          </mc:Choice>
        </mc:AlternateContent>
        <mc:AlternateContent xmlns:mc="http://schemas.openxmlformats.org/markup-compatibility/2006">
          <mc:Choice Requires="x14">
            <control shapeId="14929" r:id="rId152" name="checkbox_E74">
              <controlPr defaultSize="0" autoFill="0" autoLine="0" autoPict="0">
                <anchor moveWithCells="1">
                  <from>
                    <xdr:col>4</xdr:col>
                    <xdr:colOff>142875</xdr:colOff>
                    <xdr:row>67</xdr:row>
                    <xdr:rowOff>0</xdr:rowOff>
                  </from>
                  <to>
                    <xdr:col>5</xdr:col>
                    <xdr:colOff>142875</xdr:colOff>
                    <xdr:row>68</xdr:row>
                    <xdr:rowOff>0</xdr:rowOff>
                  </to>
                </anchor>
              </controlPr>
            </control>
          </mc:Choice>
        </mc:AlternateContent>
        <mc:AlternateContent xmlns:mc="http://schemas.openxmlformats.org/markup-compatibility/2006">
          <mc:Choice Requires="x14">
            <control shapeId="14931" r:id="rId153" name="checkbox_E76">
              <controlPr defaultSize="0" autoFill="0" autoLine="0" autoPict="0">
                <anchor moveWithCells="1">
                  <from>
                    <xdr:col>4</xdr:col>
                    <xdr:colOff>142875</xdr:colOff>
                    <xdr:row>69</xdr:row>
                    <xdr:rowOff>0</xdr:rowOff>
                  </from>
                  <to>
                    <xdr:col>5</xdr:col>
                    <xdr:colOff>142875</xdr:colOff>
                    <xdr:row>70</xdr:row>
                    <xdr:rowOff>0</xdr:rowOff>
                  </to>
                </anchor>
              </controlPr>
            </control>
          </mc:Choice>
        </mc:AlternateContent>
        <mc:AlternateContent xmlns:mc="http://schemas.openxmlformats.org/markup-compatibility/2006">
          <mc:Choice Requires="x14">
            <control shapeId="14933" r:id="rId154" name="checkbox_E78">
              <controlPr defaultSize="0" autoFill="0" autoLine="0" autoPict="0">
                <anchor moveWithCells="1">
                  <from>
                    <xdr:col>4</xdr:col>
                    <xdr:colOff>142875</xdr:colOff>
                    <xdr:row>71</xdr:row>
                    <xdr:rowOff>0</xdr:rowOff>
                  </from>
                  <to>
                    <xdr:col>5</xdr:col>
                    <xdr:colOff>142875</xdr:colOff>
                    <xdr:row>72</xdr:row>
                    <xdr:rowOff>0</xdr:rowOff>
                  </to>
                </anchor>
              </controlPr>
            </control>
          </mc:Choice>
        </mc:AlternateContent>
        <mc:AlternateContent xmlns:mc="http://schemas.openxmlformats.org/markup-compatibility/2006">
          <mc:Choice Requires="x14">
            <control shapeId="14935" r:id="rId155" name="checkbox_E80">
              <controlPr defaultSize="0" autoFill="0" autoLine="0" autoPict="0">
                <anchor moveWithCells="1">
                  <from>
                    <xdr:col>4</xdr:col>
                    <xdr:colOff>142875</xdr:colOff>
                    <xdr:row>73</xdr:row>
                    <xdr:rowOff>0</xdr:rowOff>
                  </from>
                  <to>
                    <xdr:col>5</xdr:col>
                    <xdr:colOff>142875</xdr:colOff>
                    <xdr:row>74</xdr:row>
                    <xdr:rowOff>0</xdr:rowOff>
                  </to>
                </anchor>
              </controlPr>
            </control>
          </mc:Choice>
        </mc:AlternateContent>
        <mc:AlternateContent xmlns:mc="http://schemas.openxmlformats.org/markup-compatibility/2006">
          <mc:Choice Requires="x14">
            <control shapeId="14938" r:id="rId156" name="checkbox_E83">
              <controlPr defaultSize="0" autoFill="0" autoLine="0" autoPict="0">
                <anchor moveWithCells="1">
                  <from>
                    <xdr:col>4</xdr:col>
                    <xdr:colOff>142875</xdr:colOff>
                    <xdr:row>76</xdr:row>
                    <xdr:rowOff>0</xdr:rowOff>
                  </from>
                  <to>
                    <xdr:col>5</xdr:col>
                    <xdr:colOff>142875</xdr:colOff>
                    <xdr:row>77</xdr:row>
                    <xdr:rowOff>0</xdr:rowOff>
                  </to>
                </anchor>
              </controlPr>
            </control>
          </mc:Choice>
        </mc:AlternateContent>
        <mc:AlternateContent xmlns:mc="http://schemas.openxmlformats.org/markup-compatibility/2006">
          <mc:Choice Requires="x14">
            <control shapeId="14941" r:id="rId157" name="checkbox_E86">
              <controlPr defaultSize="0" autoFill="0" autoLine="0" autoPict="0">
                <anchor moveWithCells="1">
                  <from>
                    <xdr:col>4</xdr:col>
                    <xdr:colOff>142875</xdr:colOff>
                    <xdr:row>79</xdr:row>
                    <xdr:rowOff>0</xdr:rowOff>
                  </from>
                  <to>
                    <xdr:col>5</xdr:col>
                    <xdr:colOff>142875</xdr:colOff>
                    <xdr:row>80</xdr:row>
                    <xdr:rowOff>0</xdr:rowOff>
                  </to>
                </anchor>
              </controlPr>
            </control>
          </mc:Choice>
        </mc:AlternateContent>
        <mc:AlternateContent xmlns:mc="http://schemas.openxmlformats.org/markup-compatibility/2006">
          <mc:Choice Requires="x14">
            <control shapeId="14944" r:id="rId158" name="checkbox_E89">
              <controlPr defaultSize="0" autoFill="0" autoLine="0" autoPict="0">
                <anchor moveWithCells="1">
                  <from>
                    <xdr:col>4</xdr:col>
                    <xdr:colOff>142875</xdr:colOff>
                    <xdr:row>82</xdr:row>
                    <xdr:rowOff>0</xdr:rowOff>
                  </from>
                  <to>
                    <xdr:col>5</xdr:col>
                    <xdr:colOff>142875</xdr:colOff>
                    <xdr:row>83</xdr:row>
                    <xdr:rowOff>0</xdr:rowOff>
                  </to>
                </anchor>
              </controlPr>
            </control>
          </mc:Choice>
        </mc:AlternateContent>
        <mc:AlternateContent xmlns:mc="http://schemas.openxmlformats.org/markup-compatibility/2006">
          <mc:Choice Requires="x14">
            <control shapeId="14947" r:id="rId159" name="checkbox_E92">
              <controlPr defaultSize="0" autoFill="0" autoLine="0" autoPict="0">
                <anchor moveWithCells="1">
                  <from>
                    <xdr:col>4</xdr:col>
                    <xdr:colOff>142875</xdr:colOff>
                    <xdr:row>85</xdr:row>
                    <xdr:rowOff>0</xdr:rowOff>
                  </from>
                  <to>
                    <xdr:col>5</xdr:col>
                    <xdr:colOff>142875</xdr:colOff>
                    <xdr:row>86</xdr:row>
                    <xdr:rowOff>0</xdr:rowOff>
                  </to>
                </anchor>
              </controlPr>
            </control>
          </mc:Choice>
        </mc:AlternateContent>
        <mc:AlternateContent xmlns:mc="http://schemas.openxmlformats.org/markup-compatibility/2006">
          <mc:Choice Requires="x14">
            <control shapeId="14949" r:id="rId160" name="checkbox_E94">
              <controlPr defaultSize="0" autoFill="0" autoLine="0" autoPict="0">
                <anchor moveWithCells="1">
                  <from>
                    <xdr:col>4</xdr:col>
                    <xdr:colOff>142875</xdr:colOff>
                    <xdr:row>87</xdr:row>
                    <xdr:rowOff>0</xdr:rowOff>
                  </from>
                  <to>
                    <xdr:col>5</xdr:col>
                    <xdr:colOff>142875</xdr:colOff>
                    <xdr:row>88</xdr:row>
                    <xdr:rowOff>0</xdr:rowOff>
                  </to>
                </anchor>
              </controlPr>
            </control>
          </mc:Choice>
        </mc:AlternateContent>
        <mc:AlternateContent xmlns:mc="http://schemas.openxmlformats.org/markup-compatibility/2006">
          <mc:Choice Requires="x14">
            <control shapeId="14952" r:id="rId161" name="checkbox_E97">
              <controlPr defaultSize="0" autoFill="0" autoLine="0" autoPict="0">
                <anchor moveWithCells="1">
                  <from>
                    <xdr:col>4</xdr:col>
                    <xdr:colOff>142875</xdr:colOff>
                    <xdr:row>90</xdr:row>
                    <xdr:rowOff>0</xdr:rowOff>
                  </from>
                  <to>
                    <xdr:col>5</xdr:col>
                    <xdr:colOff>142875</xdr:colOff>
                    <xdr:row>91</xdr:row>
                    <xdr:rowOff>0</xdr:rowOff>
                  </to>
                </anchor>
              </controlPr>
            </control>
          </mc:Choice>
        </mc:AlternateContent>
        <mc:AlternateContent xmlns:mc="http://schemas.openxmlformats.org/markup-compatibility/2006">
          <mc:Choice Requires="x14">
            <control shapeId="14955" r:id="rId162" name="checkbox_E100">
              <controlPr defaultSize="0" autoFill="0" autoLine="0" autoPict="0">
                <anchor moveWithCells="1">
                  <from>
                    <xdr:col>4</xdr:col>
                    <xdr:colOff>142875</xdr:colOff>
                    <xdr:row>93</xdr:row>
                    <xdr:rowOff>0</xdr:rowOff>
                  </from>
                  <to>
                    <xdr:col>5</xdr:col>
                    <xdr:colOff>142875</xdr:colOff>
                    <xdr:row>94</xdr:row>
                    <xdr:rowOff>0</xdr:rowOff>
                  </to>
                </anchor>
              </controlPr>
            </control>
          </mc:Choice>
        </mc:AlternateContent>
        <mc:AlternateContent xmlns:mc="http://schemas.openxmlformats.org/markup-compatibility/2006">
          <mc:Choice Requires="x14">
            <control shapeId="14958" r:id="rId163" name="checkbox_E103">
              <controlPr defaultSize="0" autoFill="0" autoLine="0" autoPict="0">
                <anchor moveWithCells="1">
                  <from>
                    <xdr:col>4</xdr:col>
                    <xdr:colOff>142875</xdr:colOff>
                    <xdr:row>96</xdr:row>
                    <xdr:rowOff>0</xdr:rowOff>
                  </from>
                  <to>
                    <xdr:col>5</xdr:col>
                    <xdr:colOff>142875</xdr:colOff>
                    <xdr:row>97</xdr:row>
                    <xdr:rowOff>0</xdr:rowOff>
                  </to>
                </anchor>
              </controlPr>
            </control>
          </mc:Choice>
        </mc:AlternateContent>
        <mc:AlternateContent xmlns:mc="http://schemas.openxmlformats.org/markup-compatibility/2006">
          <mc:Choice Requires="x14">
            <control shapeId="14963" r:id="rId164" name="checkbox_E108">
              <controlPr defaultSize="0" autoFill="0" autoLine="0" autoPict="0">
                <anchor moveWithCells="1">
                  <from>
                    <xdr:col>4</xdr:col>
                    <xdr:colOff>142875</xdr:colOff>
                    <xdr:row>99</xdr:row>
                    <xdr:rowOff>0</xdr:rowOff>
                  </from>
                  <to>
                    <xdr:col>5</xdr:col>
                    <xdr:colOff>142875</xdr:colOff>
                    <xdr:row>100</xdr:row>
                    <xdr:rowOff>38100</xdr:rowOff>
                  </to>
                </anchor>
              </controlPr>
            </control>
          </mc:Choice>
        </mc:AlternateContent>
        <mc:AlternateContent xmlns:mc="http://schemas.openxmlformats.org/markup-compatibility/2006">
          <mc:Choice Requires="x14">
            <control shapeId="14964" r:id="rId165" name="checkbox_E109">
              <controlPr defaultSize="0" autoFill="0" autoLine="0" autoPict="0">
                <anchor moveWithCells="1">
                  <from>
                    <xdr:col>4</xdr:col>
                    <xdr:colOff>142875</xdr:colOff>
                    <xdr:row>100</xdr:row>
                    <xdr:rowOff>0</xdr:rowOff>
                  </from>
                  <to>
                    <xdr:col>5</xdr:col>
                    <xdr:colOff>142875</xdr:colOff>
                    <xdr:row>101</xdr:row>
                    <xdr:rowOff>0</xdr:rowOff>
                  </to>
                </anchor>
              </controlPr>
            </control>
          </mc:Choice>
        </mc:AlternateContent>
        <mc:AlternateContent xmlns:mc="http://schemas.openxmlformats.org/markup-compatibility/2006">
          <mc:Choice Requires="x14">
            <control shapeId="14969" r:id="rId166" name="checkbox_E114">
              <controlPr defaultSize="0" autoFill="0" autoLine="0" autoPict="0">
                <anchor moveWithCells="1">
                  <from>
                    <xdr:col>4</xdr:col>
                    <xdr:colOff>142875</xdr:colOff>
                    <xdr:row>102</xdr:row>
                    <xdr:rowOff>0</xdr:rowOff>
                  </from>
                  <to>
                    <xdr:col>5</xdr:col>
                    <xdr:colOff>142875</xdr:colOff>
                    <xdr:row>103</xdr:row>
                    <xdr:rowOff>0</xdr:rowOff>
                  </to>
                </anchor>
              </controlPr>
            </control>
          </mc:Choice>
        </mc:AlternateContent>
        <mc:AlternateContent xmlns:mc="http://schemas.openxmlformats.org/markup-compatibility/2006">
          <mc:Choice Requires="x14">
            <control shapeId="14972" r:id="rId167" name="checkbox_E117">
              <controlPr defaultSize="0" autoFill="0" autoLine="0" autoPict="0">
                <anchor moveWithCells="1">
                  <from>
                    <xdr:col>4</xdr:col>
                    <xdr:colOff>142875</xdr:colOff>
                    <xdr:row>105</xdr:row>
                    <xdr:rowOff>0</xdr:rowOff>
                  </from>
                  <to>
                    <xdr:col>5</xdr:col>
                    <xdr:colOff>142875</xdr:colOff>
                    <xdr:row>106</xdr:row>
                    <xdr:rowOff>0</xdr:rowOff>
                  </to>
                </anchor>
              </controlPr>
            </control>
          </mc:Choice>
        </mc:AlternateContent>
        <mc:AlternateContent xmlns:mc="http://schemas.openxmlformats.org/markup-compatibility/2006">
          <mc:Choice Requires="x14">
            <control shapeId="14973" r:id="rId168" name="checkbox_C99">
              <controlPr defaultSize="0" autoFill="0" autoLine="0" autoPict="0">
                <anchor moveWithCells="1">
                  <from>
                    <xdr:col>2</xdr:col>
                    <xdr:colOff>180975</xdr:colOff>
                    <xdr:row>98</xdr:row>
                    <xdr:rowOff>0</xdr:rowOff>
                  </from>
                  <to>
                    <xdr:col>3</xdr:col>
                    <xdr:colOff>0</xdr:colOff>
                    <xdr:row>99</xdr:row>
                    <xdr:rowOff>0</xdr:rowOff>
                  </to>
                </anchor>
              </controlPr>
            </control>
          </mc:Choice>
        </mc:AlternateContent>
        <mc:AlternateContent xmlns:mc="http://schemas.openxmlformats.org/markup-compatibility/2006">
          <mc:Choice Requires="x14">
            <control shapeId="14974" r:id="rId169" name="checkbox_D99">
              <controlPr defaultSize="0" autoFill="0" autoLine="0" autoPict="0">
                <anchor moveWithCells="1">
                  <from>
                    <xdr:col>3</xdr:col>
                    <xdr:colOff>114300</xdr:colOff>
                    <xdr:row>98</xdr:row>
                    <xdr:rowOff>0</xdr:rowOff>
                  </from>
                  <to>
                    <xdr:col>4</xdr:col>
                    <xdr:colOff>0</xdr:colOff>
                    <xdr:row>99</xdr:row>
                    <xdr:rowOff>0</xdr:rowOff>
                  </to>
                </anchor>
              </controlPr>
            </control>
          </mc:Choice>
        </mc:AlternateContent>
        <mc:AlternateContent xmlns:mc="http://schemas.openxmlformats.org/markup-compatibility/2006">
          <mc:Choice Requires="x14">
            <control shapeId="14975" r:id="rId170" name="checkbox_E99">
              <controlPr defaultSize="0" autoFill="0" autoLine="0" autoPict="0">
                <anchor moveWithCells="1">
                  <from>
                    <xdr:col>4</xdr:col>
                    <xdr:colOff>114300</xdr:colOff>
                    <xdr:row>98</xdr:row>
                    <xdr:rowOff>0</xdr:rowOff>
                  </from>
                  <to>
                    <xdr:col>5</xdr:col>
                    <xdr:colOff>0</xdr:colOff>
                    <xdr:row>99</xdr:row>
                    <xdr:rowOff>0</xdr:rowOff>
                  </to>
                </anchor>
              </controlPr>
            </control>
          </mc:Choice>
        </mc:AlternateContent>
        <mc:AlternateContent xmlns:mc="http://schemas.openxmlformats.org/markup-compatibility/2006">
          <mc:Choice Requires="x14">
            <control shapeId="14976" r:id="rId171" name="checkbox_C42">
              <controlPr defaultSize="0" autoFill="0" autoLine="0" autoPict="0">
                <anchor moveWithCells="1">
                  <from>
                    <xdr:col>2</xdr:col>
                    <xdr:colOff>0</xdr:colOff>
                    <xdr:row>110</xdr:row>
                    <xdr:rowOff>0</xdr:rowOff>
                  </from>
                  <to>
                    <xdr:col>3</xdr:col>
                    <xdr:colOff>142875</xdr:colOff>
                    <xdr:row>111</xdr:row>
                    <xdr:rowOff>0</xdr:rowOff>
                  </to>
                </anchor>
              </controlPr>
            </control>
          </mc:Choice>
        </mc:AlternateContent>
        <mc:AlternateContent xmlns:mc="http://schemas.openxmlformats.org/markup-compatibility/2006">
          <mc:Choice Requires="x14">
            <control shapeId="14977" r:id="rId172" name="Check Box 641">
              <controlPr defaultSize="0" autoFill="0" autoLine="0" autoPict="0">
                <anchor moveWithCells="1">
                  <from>
                    <xdr:col>2</xdr:col>
                    <xdr:colOff>0</xdr:colOff>
                    <xdr:row>111</xdr:row>
                    <xdr:rowOff>0</xdr:rowOff>
                  </from>
                  <to>
                    <xdr:col>3</xdr:col>
                    <xdr:colOff>142875</xdr:colOff>
                    <xdr:row>112</xdr:row>
                    <xdr:rowOff>0</xdr:rowOff>
                  </to>
                </anchor>
              </controlPr>
            </control>
          </mc:Choice>
        </mc:AlternateContent>
        <mc:AlternateContent xmlns:mc="http://schemas.openxmlformats.org/markup-compatibility/2006">
          <mc:Choice Requires="x14">
            <control shapeId="14978" r:id="rId173" name="Check Box 642">
              <controlPr defaultSize="0" autoFill="0" autoLine="0" autoPict="0">
                <anchor moveWithCells="1">
                  <from>
                    <xdr:col>2</xdr:col>
                    <xdr:colOff>0</xdr:colOff>
                    <xdr:row>112</xdr:row>
                    <xdr:rowOff>0</xdr:rowOff>
                  </from>
                  <to>
                    <xdr:col>3</xdr:col>
                    <xdr:colOff>142875</xdr:colOff>
                    <xdr:row>113</xdr:row>
                    <xdr:rowOff>0</xdr:rowOff>
                  </to>
                </anchor>
              </controlPr>
            </control>
          </mc:Choice>
        </mc:AlternateContent>
        <mc:AlternateContent xmlns:mc="http://schemas.openxmlformats.org/markup-compatibility/2006">
          <mc:Choice Requires="x14">
            <control shapeId="14979" r:id="rId174" name="Check Box 643">
              <controlPr defaultSize="0" autoFill="0" autoLine="0" autoPict="0">
                <anchor moveWithCells="1">
                  <from>
                    <xdr:col>2</xdr:col>
                    <xdr:colOff>0</xdr:colOff>
                    <xdr:row>113</xdr:row>
                    <xdr:rowOff>0</xdr:rowOff>
                  </from>
                  <to>
                    <xdr:col>3</xdr:col>
                    <xdr:colOff>142875</xdr:colOff>
                    <xdr:row>114</xdr:row>
                    <xdr:rowOff>0</xdr:rowOff>
                  </to>
                </anchor>
              </controlPr>
            </control>
          </mc:Choice>
        </mc:AlternateContent>
        <mc:AlternateContent xmlns:mc="http://schemas.openxmlformats.org/markup-compatibility/2006">
          <mc:Choice Requires="x14">
            <control shapeId="14980" r:id="rId175" name="Check Box 644">
              <controlPr defaultSize="0" autoFill="0" autoLine="0" autoPict="0">
                <anchor moveWithCells="1">
                  <from>
                    <xdr:col>2</xdr:col>
                    <xdr:colOff>0</xdr:colOff>
                    <xdr:row>114</xdr:row>
                    <xdr:rowOff>0</xdr:rowOff>
                  </from>
                  <to>
                    <xdr:col>3</xdr:col>
                    <xdr:colOff>142875</xdr:colOff>
                    <xdr:row>115</xdr:row>
                    <xdr:rowOff>0</xdr:rowOff>
                  </to>
                </anchor>
              </controlPr>
            </control>
          </mc:Choice>
        </mc:AlternateContent>
        <mc:AlternateContent xmlns:mc="http://schemas.openxmlformats.org/markup-compatibility/2006">
          <mc:Choice Requires="x14">
            <control shapeId="14981" r:id="rId176" name="checkbox_C47">
              <controlPr defaultSize="0" autoFill="0" autoLine="0" autoPict="0">
                <anchor moveWithCells="1">
                  <from>
                    <xdr:col>2</xdr:col>
                    <xdr:colOff>0</xdr:colOff>
                    <xdr:row>115</xdr:row>
                    <xdr:rowOff>0</xdr:rowOff>
                  </from>
                  <to>
                    <xdr:col>3</xdr:col>
                    <xdr:colOff>142875</xdr:colOff>
                    <xdr:row>116</xdr:row>
                    <xdr:rowOff>0</xdr:rowOff>
                  </to>
                </anchor>
              </controlPr>
            </control>
          </mc:Choice>
        </mc:AlternateContent>
        <mc:AlternateContent xmlns:mc="http://schemas.openxmlformats.org/markup-compatibility/2006">
          <mc:Choice Requires="x14">
            <control shapeId="14982" r:id="rId177" name="checkbox_C48">
              <controlPr defaultSize="0" autoFill="0" autoLine="0" autoPict="0">
                <anchor moveWithCells="1">
                  <from>
                    <xdr:col>2</xdr:col>
                    <xdr:colOff>0</xdr:colOff>
                    <xdr:row>116</xdr:row>
                    <xdr:rowOff>0</xdr:rowOff>
                  </from>
                  <to>
                    <xdr:col>3</xdr:col>
                    <xdr:colOff>142875</xdr:colOff>
                    <xdr:row>117</xdr:row>
                    <xdr:rowOff>0</xdr:rowOff>
                  </to>
                </anchor>
              </controlPr>
            </control>
          </mc:Choice>
        </mc:AlternateContent>
        <mc:AlternateContent xmlns:mc="http://schemas.openxmlformats.org/markup-compatibility/2006">
          <mc:Choice Requires="x14">
            <control shapeId="14983" r:id="rId178" name="Check Box 647">
              <controlPr defaultSize="0" autoFill="0" autoLine="0" autoPict="0">
                <anchor moveWithCells="1">
                  <from>
                    <xdr:col>2</xdr:col>
                    <xdr:colOff>0</xdr:colOff>
                    <xdr:row>117</xdr:row>
                    <xdr:rowOff>0</xdr:rowOff>
                  </from>
                  <to>
                    <xdr:col>3</xdr:col>
                    <xdr:colOff>142875</xdr:colOff>
                    <xdr:row>118</xdr:row>
                    <xdr:rowOff>76200</xdr:rowOff>
                  </to>
                </anchor>
              </controlPr>
            </control>
          </mc:Choice>
        </mc:AlternateContent>
        <mc:AlternateContent xmlns:mc="http://schemas.openxmlformats.org/markup-compatibility/2006">
          <mc:Choice Requires="x14">
            <control shapeId="14984" r:id="rId179" name="Check Box 648">
              <controlPr defaultSize="0" autoFill="0" autoLine="0" autoPict="0">
                <anchor moveWithCells="1">
                  <from>
                    <xdr:col>2</xdr:col>
                    <xdr:colOff>0</xdr:colOff>
                    <xdr:row>118</xdr:row>
                    <xdr:rowOff>0</xdr:rowOff>
                  </from>
                  <to>
                    <xdr:col>3</xdr:col>
                    <xdr:colOff>142875</xdr:colOff>
                    <xdr:row>119</xdr:row>
                    <xdr:rowOff>0</xdr:rowOff>
                  </to>
                </anchor>
              </controlPr>
            </control>
          </mc:Choice>
        </mc:AlternateContent>
        <mc:AlternateContent xmlns:mc="http://schemas.openxmlformats.org/markup-compatibility/2006">
          <mc:Choice Requires="x14">
            <control shapeId="14985" r:id="rId180" name="checkbox_D42">
              <controlPr defaultSize="0" autoFill="0" autoLine="0" autoPict="0">
                <anchor moveWithCells="1">
                  <from>
                    <xdr:col>3</xdr:col>
                    <xdr:colOff>0</xdr:colOff>
                    <xdr:row>110</xdr:row>
                    <xdr:rowOff>0</xdr:rowOff>
                  </from>
                  <to>
                    <xdr:col>4</xdr:col>
                    <xdr:colOff>0</xdr:colOff>
                    <xdr:row>111</xdr:row>
                    <xdr:rowOff>0</xdr:rowOff>
                  </to>
                </anchor>
              </controlPr>
            </control>
          </mc:Choice>
        </mc:AlternateContent>
        <mc:AlternateContent xmlns:mc="http://schemas.openxmlformats.org/markup-compatibility/2006">
          <mc:Choice Requires="x14">
            <control shapeId="14986" r:id="rId181" name="Check Box 650">
              <controlPr defaultSize="0" autoFill="0" autoLine="0" autoPict="0">
                <anchor moveWithCells="1">
                  <from>
                    <xdr:col>3</xdr:col>
                    <xdr:colOff>0</xdr:colOff>
                    <xdr:row>111</xdr:row>
                    <xdr:rowOff>0</xdr:rowOff>
                  </from>
                  <to>
                    <xdr:col>4</xdr:col>
                    <xdr:colOff>0</xdr:colOff>
                    <xdr:row>112</xdr:row>
                    <xdr:rowOff>0</xdr:rowOff>
                  </to>
                </anchor>
              </controlPr>
            </control>
          </mc:Choice>
        </mc:AlternateContent>
        <mc:AlternateContent xmlns:mc="http://schemas.openxmlformats.org/markup-compatibility/2006">
          <mc:Choice Requires="x14">
            <control shapeId="14987" r:id="rId182" name="Check Box 651">
              <controlPr defaultSize="0" autoFill="0" autoLine="0" autoPict="0">
                <anchor moveWithCells="1">
                  <from>
                    <xdr:col>3</xdr:col>
                    <xdr:colOff>0</xdr:colOff>
                    <xdr:row>112</xdr:row>
                    <xdr:rowOff>0</xdr:rowOff>
                  </from>
                  <to>
                    <xdr:col>4</xdr:col>
                    <xdr:colOff>0</xdr:colOff>
                    <xdr:row>113</xdr:row>
                    <xdr:rowOff>0</xdr:rowOff>
                  </to>
                </anchor>
              </controlPr>
            </control>
          </mc:Choice>
        </mc:AlternateContent>
        <mc:AlternateContent xmlns:mc="http://schemas.openxmlformats.org/markup-compatibility/2006">
          <mc:Choice Requires="x14">
            <control shapeId="14988" r:id="rId183" name="Check Box 652">
              <controlPr defaultSize="0" autoFill="0" autoLine="0" autoPict="0">
                <anchor moveWithCells="1">
                  <from>
                    <xdr:col>3</xdr:col>
                    <xdr:colOff>0</xdr:colOff>
                    <xdr:row>113</xdr:row>
                    <xdr:rowOff>0</xdr:rowOff>
                  </from>
                  <to>
                    <xdr:col>4</xdr:col>
                    <xdr:colOff>0</xdr:colOff>
                    <xdr:row>114</xdr:row>
                    <xdr:rowOff>0</xdr:rowOff>
                  </to>
                </anchor>
              </controlPr>
            </control>
          </mc:Choice>
        </mc:AlternateContent>
        <mc:AlternateContent xmlns:mc="http://schemas.openxmlformats.org/markup-compatibility/2006">
          <mc:Choice Requires="x14">
            <control shapeId="14989" r:id="rId184" name="Check Box 653">
              <controlPr defaultSize="0" autoFill="0" autoLine="0" autoPict="0">
                <anchor moveWithCells="1">
                  <from>
                    <xdr:col>3</xdr:col>
                    <xdr:colOff>0</xdr:colOff>
                    <xdr:row>114</xdr:row>
                    <xdr:rowOff>0</xdr:rowOff>
                  </from>
                  <to>
                    <xdr:col>4</xdr:col>
                    <xdr:colOff>0</xdr:colOff>
                    <xdr:row>115</xdr:row>
                    <xdr:rowOff>0</xdr:rowOff>
                  </to>
                </anchor>
              </controlPr>
            </control>
          </mc:Choice>
        </mc:AlternateContent>
        <mc:AlternateContent xmlns:mc="http://schemas.openxmlformats.org/markup-compatibility/2006">
          <mc:Choice Requires="x14">
            <control shapeId="14990" r:id="rId185" name="checkbox_D47">
              <controlPr defaultSize="0" autoFill="0" autoLine="0" autoPict="0">
                <anchor moveWithCells="1">
                  <from>
                    <xdr:col>3</xdr:col>
                    <xdr:colOff>0</xdr:colOff>
                    <xdr:row>115</xdr:row>
                    <xdr:rowOff>0</xdr:rowOff>
                  </from>
                  <to>
                    <xdr:col>4</xdr:col>
                    <xdr:colOff>0</xdr:colOff>
                    <xdr:row>116</xdr:row>
                    <xdr:rowOff>0</xdr:rowOff>
                  </to>
                </anchor>
              </controlPr>
            </control>
          </mc:Choice>
        </mc:AlternateContent>
        <mc:AlternateContent xmlns:mc="http://schemas.openxmlformats.org/markup-compatibility/2006">
          <mc:Choice Requires="x14">
            <control shapeId="14991" r:id="rId186" name="checkbox_D48">
              <controlPr defaultSize="0" autoFill="0" autoLine="0" autoPict="0">
                <anchor moveWithCells="1">
                  <from>
                    <xdr:col>3</xdr:col>
                    <xdr:colOff>0</xdr:colOff>
                    <xdr:row>116</xdr:row>
                    <xdr:rowOff>0</xdr:rowOff>
                  </from>
                  <to>
                    <xdr:col>4</xdr:col>
                    <xdr:colOff>0</xdr:colOff>
                    <xdr:row>117</xdr:row>
                    <xdr:rowOff>0</xdr:rowOff>
                  </to>
                </anchor>
              </controlPr>
            </control>
          </mc:Choice>
        </mc:AlternateContent>
        <mc:AlternateContent xmlns:mc="http://schemas.openxmlformats.org/markup-compatibility/2006">
          <mc:Choice Requires="x14">
            <control shapeId="14992" r:id="rId187" name="Check Box 656">
              <controlPr defaultSize="0" autoFill="0" autoLine="0" autoPict="0">
                <anchor moveWithCells="1">
                  <from>
                    <xdr:col>3</xdr:col>
                    <xdr:colOff>0</xdr:colOff>
                    <xdr:row>117</xdr:row>
                    <xdr:rowOff>0</xdr:rowOff>
                  </from>
                  <to>
                    <xdr:col>4</xdr:col>
                    <xdr:colOff>0</xdr:colOff>
                    <xdr:row>118</xdr:row>
                    <xdr:rowOff>76200</xdr:rowOff>
                  </to>
                </anchor>
              </controlPr>
            </control>
          </mc:Choice>
        </mc:AlternateContent>
        <mc:AlternateContent xmlns:mc="http://schemas.openxmlformats.org/markup-compatibility/2006">
          <mc:Choice Requires="x14">
            <control shapeId="14993" r:id="rId188" name="Check Box 657">
              <controlPr defaultSize="0" autoFill="0" autoLine="0" autoPict="0">
                <anchor moveWithCells="1">
                  <from>
                    <xdr:col>3</xdr:col>
                    <xdr:colOff>0</xdr:colOff>
                    <xdr:row>118</xdr:row>
                    <xdr:rowOff>0</xdr:rowOff>
                  </from>
                  <to>
                    <xdr:col>4</xdr:col>
                    <xdr:colOff>0</xdr:colOff>
                    <xdr:row>119</xdr:row>
                    <xdr:rowOff>0</xdr:rowOff>
                  </to>
                </anchor>
              </controlPr>
            </control>
          </mc:Choice>
        </mc:AlternateContent>
        <mc:AlternateContent xmlns:mc="http://schemas.openxmlformats.org/markup-compatibility/2006">
          <mc:Choice Requires="x14">
            <control shapeId="14994" r:id="rId189" name="checkbox_E42">
              <controlPr defaultSize="0" autoFill="0" autoLine="0" autoPict="0">
                <anchor moveWithCells="1">
                  <from>
                    <xdr:col>4</xdr:col>
                    <xdr:colOff>0</xdr:colOff>
                    <xdr:row>110</xdr:row>
                    <xdr:rowOff>0</xdr:rowOff>
                  </from>
                  <to>
                    <xdr:col>5</xdr:col>
                    <xdr:colOff>0</xdr:colOff>
                    <xdr:row>111</xdr:row>
                    <xdr:rowOff>0</xdr:rowOff>
                  </to>
                </anchor>
              </controlPr>
            </control>
          </mc:Choice>
        </mc:AlternateContent>
        <mc:AlternateContent xmlns:mc="http://schemas.openxmlformats.org/markup-compatibility/2006">
          <mc:Choice Requires="x14">
            <control shapeId="14995" r:id="rId190" name="Check Box 659">
              <controlPr defaultSize="0" autoFill="0" autoLine="0" autoPict="0">
                <anchor moveWithCells="1">
                  <from>
                    <xdr:col>4</xdr:col>
                    <xdr:colOff>0</xdr:colOff>
                    <xdr:row>111</xdr:row>
                    <xdr:rowOff>0</xdr:rowOff>
                  </from>
                  <to>
                    <xdr:col>5</xdr:col>
                    <xdr:colOff>0</xdr:colOff>
                    <xdr:row>112</xdr:row>
                    <xdr:rowOff>0</xdr:rowOff>
                  </to>
                </anchor>
              </controlPr>
            </control>
          </mc:Choice>
        </mc:AlternateContent>
        <mc:AlternateContent xmlns:mc="http://schemas.openxmlformats.org/markup-compatibility/2006">
          <mc:Choice Requires="x14">
            <control shapeId="14996" r:id="rId191" name="Check Box 660">
              <controlPr defaultSize="0" autoFill="0" autoLine="0" autoPict="0">
                <anchor moveWithCells="1">
                  <from>
                    <xdr:col>4</xdr:col>
                    <xdr:colOff>0</xdr:colOff>
                    <xdr:row>112</xdr:row>
                    <xdr:rowOff>0</xdr:rowOff>
                  </from>
                  <to>
                    <xdr:col>5</xdr:col>
                    <xdr:colOff>0</xdr:colOff>
                    <xdr:row>113</xdr:row>
                    <xdr:rowOff>0</xdr:rowOff>
                  </to>
                </anchor>
              </controlPr>
            </control>
          </mc:Choice>
        </mc:AlternateContent>
        <mc:AlternateContent xmlns:mc="http://schemas.openxmlformats.org/markup-compatibility/2006">
          <mc:Choice Requires="x14">
            <control shapeId="14997" r:id="rId192" name="Check Box 661">
              <controlPr defaultSize="0" autoFill="0" autoLine="0" autoPict="0">
                <anchor moveWithCells="1">
                  <from>
                    <xdr:col>4</xdr:col>
                    <xdr:colOff>0</xdr:colOff>
                    <xdr:row>113</xdr:row>
                    <xdr:rowOff>0</xdr:rowOff>
                  </from>
                  <to>
                    <xdr:col>5</xdr:col>
                    <xdr:colOff>0</xdr:colOff>
                    <xdr:row>114</xdr:row>
                    <xdr:rowOff>0</xdr:rowOff>
                  </to>
                </anchor>
              </controlPr>
            </control>
          </mc:Choice>
        </mc:AlternateContent>
        <mc:AlternateContent xmlns:mc="http://schemas.openxmlformats.org/markup-compatibility/2006">
          <mc:Choice Requires="x14">
            <control shapeId="14998" r:id="rId193" name="Check Box 662">
              <controlPr defaultSize="0" autoFill="0" autoLine="0" autoPict="0">
                <anchor moveWithCells="1">
                  <from>
                    <xdr:col>4</xdr:col>
                    <xdr:colOff>0</xdr:colOff>
                    <xdr:row>114</xdr:row>
                    <xdr:rowOff>0</xdr:rowOff>
                  </from>
                  <to>
                    <xdr:col>5</xdr:col>
                    <xdr:colOff>0</xdr:colOff>
                    <xdr:row>115</xdr:row>
                    <xdr:rowOff>0</xdr:rowOff>
                  </to>
                </anchor>
              </controlPr>
            </control>
          </mc:Choice>
        </mc:AlternateContent>
        <mc:AlternateContent xmlns:mc="http://schemas.openxmlformats.org/markup-compatibility/2006">
          <mc:Choice Requires="x14">
            <control shapeId="14999" r:id="rId194" name="checkbox_E47">
              <controlPr defaultSize="0" autoFill="0" autoLine="0" autoPict="0">
                <anchor moveWithCells="1">
                  <from>
                    <xdr:col>4</xdr:col>
                    <xdr:colOff>0</xdr:colOff>
                    <xdr:row>115</xdr:row>
                    <xdr:rowOff>0</xdr:rowOff>
                  </from>
                  <to>
                    <xdr:col>5</xdr:col>
                    <xdr:colOff>0</xdr:colOff>
                    <xdr:row>116</xdr:row>
                    <xdr:rowOff>0</xdr:rowOff>
                  </to>
                </anchor>
              </controlPr>
            </control>
          </mc:Choice>
        </mc:AlternateContent>
        <mc:AlternateContent xmlns:mc="http://schemas.openxmlformats.org/markup-compatibility/2006">
          <mc:Choice Requires="x14">
            <control shapeId="15000" r:id="rId195" name="checkbox_E48">
              <controlPr defaultSize="0" autoFill="0" autoLine="0" autoPict="0">
                <anchor moveWithCells="1">
                  <from>
                    <xdr:col>4</xdr:col>
                    <xdr:colOff>0</xdr:colOff>
                    <xdr:row>116</xdr:row>
                    <xdr:rowOff>0</xdr:rowOff>
                  </from>
                  <to>
                    <xdr:col>5</xdr:col>
                    <xdr:colOff>0</xdr:colOff>
                    <xdr:row>117</xdr:row>
                    <xdr:rowOff>0</xdr:rowOff>
                  </to>
                </anchor>
              </controlPr>
            </control>
          </mc:Choice>
        </mc:AlternateContent>
        <mc:AlternateContent xmlns:mc="http://schemas.openxmlformats.org/markup-compatibility/2006">
          <mc:Choice Requires="x14">
            <control shapeId="15001" r:id="rId196" name="Check Box 665">
              <controlPr defaultSize="0" autoFill="0" autoLine="0" autoPict="0">
                <anchor moveWithCells="1">
                  <from>
                    <xdr:col>4</xdr:col>
                    <xdr:colOff>0</xdr:colOff>
                    <xdr:row>117</xdr:row>
                    <xdr:rowOff>0</xdr:rowOff>
                  </from>
                  <to>
                    <xdr:col>5</xdr:col>
                    <xdr:colOff>0</xdr:colOff>
                    <xdr:row>118</xdr:row>
                    <xdr:rowOff>76200</xdr:rowOff>
                  </to>
                </anchor>
              </controlPr>
            </control>
          </mc:Choice>
        </mc:AlternateContent>
        <mc:AlternateContent xmlns:mc="http://schemas.openxmlformats.org/markup-compatibility/2006">
          <mc:Choice Requires="x14">
            <control shapeId="15002" r:id="rId197" name="Check Box 666">
              <controlPr defaultSize="0" autoFill="0" autoLine="0" autoPict="0">
                <anchor moveWithCells="1">
                  <from>
                    <xdr:col>4</xdr:col>
                    <xdr:colOff>0</xdr:colOff>
                    <xdr:row>118</xdr:row>
                    <xdr:rowOff>0</xdr:rowOff>
                  </from>
                  <to>
                    <xdr:col>5</xdr:col>
                    <xdr:colOff>0</xdr:colOff>
                    <xdr:row>119</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249977111117893"/>
  </sheetPr>
  <dimension ref="A1:N412"/>
  <sheetViews>
    <sheetView tabSelected="1" zoomScale="120" zoomScaleNormal="120" zoomScalePageLayoutView="126" workbookViewId="0">
      <selection activeCell="D46" sqref="D46"/>
    </sheetView>
  </sheetViews>
  <sheetFormatPr defaultColWidth="9.28515625" defaultRowHeight="14.25"/>
  <cols>
    <col min="1" max="1" width="3.7109375" style="365" customWidth="1"/>
    <col min="2" max="2" width="60.7109375" style="379" customWidth="1"/>
    <col min="3" max="3" width="10.42578125" style="367" customWidth="1"/>
    <col min="4" max="4" width="62" style="410" customWidth="1"/>
    <col min="5" max="6" width="12.42578125" style="364" hidden="1" customWidth="1"/>
    <col min="7" max="7" width="9.28515625" style="364" hidden="1" customWidth="1"/>
    <col min="8" max="8" width="2.7109375" style="365" customWidth="1"/>
    <col min="9" max="9" width="9.28515625" style="365" customWidth="1"/>
    <col min="10" max="10" width="6.42578125" style="365" customWidth="1"/>
    <col min="11" max="16384" width="9.28515625" style="365"/>
  </cols>
  <sheetData>
    <row r="1" spans="2:14">
      <c r="B1" s="680" t="s">
        <v>0</v>
      </c>
      <c r="C1" s="680"/>
      <c r="D1" s="680"/>
    </row>
    <row r="2" spans="2:14">
      <c r="B2" s="681"/>
      <c r="C2" s="681"/>
      <c r="D2" s="681"/>
    </row>
    <row r="3" spans="2:14" ht="12.75" customHeight="1">
      <c r="B3" s="682" t="s">
        <v>1</v>
      </c>
      <c r="C3" s="683"/>
      <c r="D3" s="684"/>
    </row>
    <row r="4" spans="2:14">
      <c r="B4" s="685"/>
      <c r="C4" s="686"/>
      <c r="D4" s="687"/>
    </row>
    <row r="5" spans="2:14" ht="32.1" customHeight="1">
      <c r="B5" s="688" t="s">
        <v>387</v>
      </c>
      <c r="C5" s="689"/>
      <c r="D5" s="690"/>
    </row>
    <row r="6" spans="2:14">
      <c r="B6" s="366" t="s">
        <v>3</v>
      </c>
      <c r="D6" s="368" t="s">
        <v>4</v>
      </c>
    </row>
    <row r="7" spans="2:14" ht="20.25" customHeight="1">
      <c r="B7" s="369"/>
      <c r="D7" s="370">
        <v>2025</v>
      </c>
    </row>
    <row r="8" spans="2:14" ht="15" customHeight="1">
      <c r="B8" s="366" t="s">
        <v>5</v>
      </c>
      <c r="D8" s="368" t="s">
        <v>6</v>
      </c>
    </row>
    <row r="9" spans="2:14" ht="20.25" customHeight="1">
      <c r="B9" s="369"/>
      <c r="D9" s="370" t="s">
        <v>914</v>
      </c>
    </row>
    <row r="10" spans="2:14">
      <c r="B10" s="366" t="s">
        <v>388</v>
      </c>
      <c r="D10" s="368" t="s">
        <v>389</v>
      </c>
    </row>
    <row r="11" spans="2:14" ht="20.25" customHeight="1">
      <c r="B11" s="371"/>
      <c r="D11" s="370"/>
    </row>
    <row r="12" spans="2:14" ht="15" customHeight="1">
      <c r="B12" s="366" t="s">
        <v>390</v>
      </c>
      <c r="D12" s="372" t="s">
        <v>391</v>
      </c>
      <c r="N12" s="373"/>
    </row>
    <row r="13" spans="2:14" ht="19.5" customHeight="1">
      <c r="B13" s="369"/>
      <c r="D13" s="370"/>
    </row>
    <row r="14" spans="2:14" ht="15" customHeight="1">
      <c r="B14" s="366" t="s">
        <v>11</v>
      </c>
      <c r="D14" s="368" t="s">
        <v>392</v>
      </c>
    </row>
    <row r="15" spans="2:14" ht="20.25" customHeight="1">
      <c r="B15" s="369"/>
      <c r="D15" s="370"/>
    </row>
    <row r="16" spans="2:14" ht="15" customHeight="1">
      <c r="B16" s="374"/>
      <c r="C16" s="375"/>
      <c r="D16" s="376"/>
    </row>
    <row r="17" spans="1:6" ht="28.35" customHeight="1">
      <c r="B17" s="691" t="s">
        <v>393</v>
      </c>
      <c r="C17" s="692"/>
      <c r="D17" s="693"/>
    </row>
    <row r="18" spans="1:6" ht="44.1" customHeight="1">
      <c r="B18" s="377" t="s">
        <v>394</v>
      </c>
      <c r="C18" s="378"/>
      <c r="D18" s="378" t="s">
        <v>395</v>
      </c>
    </row>
    <row r="19" spans="1:6" ht="15" thickBot="1">
      <c r="C19" s="375"/>
      <c r="D19" s="380"/>
      <c r="F19" s="381" t="s">
        <v>15</v>
      </c>
    </row>
    <row r="20" spans="1:6" ht="15.75" thickBot="1">
      <c r="B20" s="677" t="s">
        <v>396</v>
      </c>
      <c r="C20" s="694"/>
      <c r="D20" s="679"/>
      <c r="F20" s="381" t="s">
        <v>397</v>
      </c>
    </row>
    <row r="21" spans="1:6" ht="15.75">
      <c r="C21" s="382"/>
      <c r="D21" s="380"/>
      <c r="F21" s="381" t="s">
        <v>17</v>
      </c>
    </row>
    <row r="22" spans="1:6">
      <c r="B22" s="383" t="s">
        <v>14</v>
      </c>
      <c r="C22" s="383" t="s">
        <v>398</v>
      </c>
      <c r="D22" s="384" t="s">
        <v>18</v>
      </c>
    </row>
    <row r="23" spans="1:6" ht="40.35" customHeight="1">
      <c r="A23" s="383">
        <v>1</v>
      </c>
      <c r="B23" s="385" t="s">
        <v>399</v>
      </c>
      <c r="C23" s="386"/>
      <c r="D23" s="387"/>
    </row>
    <row r="24" spans="1:6" ht="47.1" customHeight="1">
      <c r="A24" s="383">
        <v>2</v>
      </c>
      <c r="B24" s="534" t="s">
        <v>400</v>
      </c>
      <c r="C24" s="386"/>
      <c r="D24" s="388"/>
    </row>
    <row r="25" spans="1:6" ht="40.35" customHeight="1">
      <c r="A25" s="383">
        <v>3</v>
      </c>
      <c r="B25" s="385" t="s">
        <v>401</v>
      </c>
      <c r="C25" s="386"/>
      <c r="D25" s="388"/>
    </row>
    <row r="26" spans="1:6" ht="25.5">
      <c r="A26" s="383">
        <v>4</v>
      </c>
      <c r="B26" s="389" t="s">
        <v>402</v>
      </c>
      <c r="C26" s="386"/>
      <c r="D26" s="388"/>
    </row>
    <row r="27" spans="1:6" ht="50.1" customHeight="1">
      <c r="A27" s="383">
        <v>5</v>
      </c>
      <c r="B27" s="385" t="s">
        <v>403</v>
      </c>
      <c r="C27" s="386"/>
      <c r="D27" s="388"/>
    </row>
    <row r="28" spans="1:6" ht="45" customHeight="1">
      <c r="A28" s="383"/>
      <c r="B28" s="390" t="s">
        <v>404</v>
      </c>
      <c r="C28" s="391"/>
      <c r="D28" s="532" t="s">
        <v>405</v>
      </c>
    </row>
    <row r="29" spans="1:6" ht="11.1" customHeight="1" thickBot="1">
      <c r="B29" s="393"/>
      <c r="D29" s="394"/>
    </row>
    <row r="30" spans="1:6" ht="15.75" thickBot="1">
      <c r="B30" s="677" t="s">
        <v>21</v>
      </c>
      <c r="C30" s="678"/>
      <c r="D30" s="679"/>
    </row>
    <row r="31" spans="1:6" ht="10.35" customHeight="1">
      <c r="B31" s="393"/>
      <c r="D31" s="394"/>
    </row>
    <row r="32" spans="1:6">
      <c r="B32" s="383" t="s">
        <v>14</v>
      </c>
      <c r="C32" s="383" t="s">
        <v>398</v>
      </c>
      <c r="D32" s="384" t="s">
        <v>18</v>
      </c>
    </row>
    <row r="33" spans="1:4" ht="40.35" customHeight="1">
      <c r="A33" s="396">
        <v>1</v>
      </c>
      <c r="B33" s="397" t="s">
        <v>406</v>
      </c>
      <c r="C33" s="386"/>
      <c r="D33" s="398"/>
    </row>
    <row r="34" spans="1:4" ht="40.35" customHeight="1">
      <c r="A34" s="383">
        <v>2</v>
      </c>
      <c r="B34" s="389" t="s">
        <v>407</v>
      </c>
      <c r="C34" s="386"/>
      <c r="D34" s="399"/>
    </row>
    <row r="35" spans="1:4" ht="40.35" customHeight="1">
      <c r="A35" s="383">
        <v>3</v>
      </c>
      <c r="B35" s="389" t="s">
        <v>408</v>
      </c>
      <c r="C35" s="386"/>
      <c r="D35" s="399"/>
    </row>
    <row r="36" spans="1:4" ht="43.35" customHeight="1">
      <c r="A36" s="383">
        <v>4</v>
      </c>
      <c r="B36" s="389" t="s">
        <v>409</v>
      </c>
      <c r="C36" s="386"/>
      <c r="D36" s="399"/>
    </row>
    <row r="37" spans="1:4" ht="40.35" customHeight="1">
      <c r="A37" s="383">
        <v>5</v>
      </c>
      <c r="B37" s="389" t="s">
        <v>410</v>
      </c>
      <c r="C37" s="386"/>
      <c r="D37" s="399"/>
    </row>
    <row r="38" spans="1:4" ht="51.75" customHeight="1">
      <c r="A38" s="383">
        <v>6</v>
      </c>
      <c r="B38" s="389" t="s">
        <v>411</v>
      </c>
      <c r="C38" s="386"/>
      <c r="D38" s="400"/>
    </row>
    <row r="39" spans="1:4">
      <c r="A39" s="383"/>
      <c r="B39" s="401"/>
      <c r="C39" s="402"/>
      <c r="D39" s="532" t="s">
        <v>412</v>
      </c>
    </row>
    <row r="40" spans="1:4" ht="49.35" customHeight="1">
      <c r="A40" s="383">
        <v>7</v>
      </c>
      <c r="B40" s="403" t="s">
        <v>413</v>
      </c>
      <c r="C40" s="404"/>
      <c r="D40" s="405"/>
    </row>
    <row r="41" spans="1:4" ht="52.35" customHeight="1">
      <c r="A41" s="383">
        <v>8</v>
      </c>
      <c r="B41" s="389" t="s">
        <v>414</v>
      </c>
      <c r="C41" s="406"/>
      <c r="D41" s="388"/>
    </row>
    <row r="42" spans="1:4" ht="54" customHeight="1">
      <c r="A42" s="383">
        <v>9</v>
      </c>
      <c r="B42" s="389" t="s">
        <v>415</v>
      </c>
      <c r="C42" s="406"/>
      <c r="D42" s="388"/>
    </row>
    <row r="43" spans="1:4" ht="51" customHeight="1">
      <c r="A43" s="383">
        <v>10</v>
      </c>
      <c r="B43" s="385" t="s">
        <v>416</v>
      </c>
      <c r="C43" s="404"/>
      <c r="D43" s="405"/>
    </row>
    <row r="44" spans="1:4" ht="54" customHeight="1">
      <c r="A44" s="383">
        <v>11</v>
      </c>
      <c r="B44" s="389" t="s">
        <v>417</v>
      </c>
      <c r="C44" s="406"/>
      <c r="D44" s="388"/>
    </row>
    <row r="45" spans="1:4" ht="53.1" customHeight="1">
      <c r="A45" s="383">
        <v>12</v>
      </c>
      <c r="B45" s="389" t="s">
        <v>418</v>
      </c>
      <c r="C45" s="406"/>
      <c r="D45" s="388"/>
    </row>
    <row r="46" spans="1:4" ht="60" customHeight="1">
      <c r="A46" s="383">
        <v>13</v>
      </c>
      <c r="B46" s="389" t="s">
        <v>419</v>
      </c>
      <c r="C46" s="406"/>
      <c r="D46" s="388"/>
    </row>
    <row r="47" spans="1:4" ht="59.1" customHeight="1">
      <c r="A47" s="383">
        <v>14</v>
      </c>
      <c r="B47" s="420" t="s">
        <v>420</v>
      </c>
      <c r="C47" s="406"/>
      <c r="D47" s="388"/>
    </row>
    <row r="48" spans="1:4" ht="33.950000000000003" customHeight="1">
      <c r="A48" s="383">
        <v>15</v>
      </c>
      <c r="B48" s="552" t="s">
        <v>421</v>
      </c>
      <c r="C48" s="406"/>
      <c r="D48" s="388"/>
    </row>
    <row r="49" spans="1:4" ht="56.1" customHeight="1">
      <c r="A49" s="383">
        <v>16</v>
      </c>
      <c r="B49" s="535" t="s">
        <v>422</v>
      </c>
      <c r="C49" s="406"/>
      <c r="D49" s="388"/>
    </row>
    <row r="50" spans="1:4">
      <c r="A50" s="383"/>
      <c r="B50" s="407"/>
      <c r="C50" s="391"/>
      <c r="D50" s="408" t="s">
        <v>423</v>
      </c>
    </row>
    <row r="51" spans="1:4" ht="10.35" customHeight="1">
      <c r="B51" s="393"/>
      <c r="D51" s="394"/>
    </row>
    <row r="52" spans="1:4" ht="15">
      <c r="A52" s="409"/>
      <c r="B52" s="695" t="s">
        <v>40</v>
      </c>
      <c r="C52" s="696"/>
      <c r="D52" s="695"/>
    </row>
    <row r="53" spans="1:4" ht="12" customHeight="1"/>
    <row r="54" spans="1:4">
      <c r="A54" s="411"/>
      <c r="B54" s="383" t="s">
        <v>14</v>
      </c>
      <c r="C54" s="383" t="s">
        <v>398</v>
      </c>
      <c r="D54" s="384" t="s">
        <v>18</v>
      </c>
    </row>
    <row r="55" spans="1:4">
      <c r="B55" s="412" t="s">
        <v>424</v>
      </c>
      <c r="D55" s="394"/>
    </row>
    <row r="56" spans="1:4" ht="46.35" customHeight="1">
      <c r="A56" s="383">
        <v>1</v>
      </c>
      <c r="B56" s="413" t="s">
        <v>425</v>
      </c>
      <c r="C56" s="406"/>
      <c r="D56" s="388"/>
    </row>
    <row r="57" spans="1:4" ht="35.1" customHeight="1">
      <c r="A57" s="383">
        <v>2</v>
      </c>
      <c r="B57" s="385" t="s">
        <v>426</v>
      </c>
      <c r="C57" s="406"/>
      <c r="D57" s="388"/>
    </row>
    <row r="58" spans="1:4" ht="59.1" customHeight="1">
      <c r="A58" s="383">
        <v>3</v>
      </c>
      <c r="B58" s="389" t="s">
        <v>427</v>
      </c>
      <c r="C58" s="406"/>
      <c r="D58" s="388"/>
    </row>
    <row r="59" spans="1:4">
      <c r="A59" s="383"/>
      <c r="B59" s="407"/>
      <c r="C59" s="391"/>
      <c r="D59" s="532" t="s">
        <v>44</v>
      </c>
    </row>
    <row r="60" spans="1:4">
      <c r="A60" s="367"/>
      <c r="B60" s="575" t="s">
        <v>428</v>
      </c>
      <c r="D60" s="394"/>
    </row>
    <row r="61" spans="1:4" ht="35.1" customHeight="1">
      <c r="A61" s="383">
        <v>1</v>
      </c>
      <c r="B61" s="385" t="s">
        <v>429</v>
      </c>
      <c r="C61" s="406"/>
      <c r="D61" s="388"/>
    </row>
    <row r="62" spans="1:4" ht="35.1" customHeight="1">
      <c r="A62" s="383">
        <v>2</v>
      </c>
      <c r="B62" s="385" t="s">
        <v>430</v>
      </c>
      <c r="C62" s="406"/>
      <c r="D62" s="388"/>
    </row>
    <row r="63" spans="1:4" ht="35.1" customHeight="1">
      <c r="A63" s="383">
        <v>3</v>
      </c>
      <c r="B63" s="385" t="s">
        <v>431</v>
      </c>
      <c r="C63" s="406"/>
      <c r="D63" s="388"/>
    </row>
    <row r="64" spans="1:4">
      <c r="A64" s="383"/>
      <c r="B64" s="414"/>
      <c r="C64" s="391"/>
      <c r="D64" s="532" t="s">
        <v>44</v>
      </c>
    </row>
    <row r="65" spans="1:11">
      <c r="A65" s="367"/>
      <c r="B65" s="575" t="s">
        <v>48</v>
      </c>
      <c r="D65" s="394"/>
    </row>
    <row r="66" spans="1:11" ht="40.35" customHeight="1">
      <c r="A66" s="383">
        <v>1</v>
      </c>
      <c r="B66" s="385" t="s">
        <v>432</v>
      </c>
      <c r="C66" s="406"/>
      <c r="D66" s="388"/>
      <c r="I66" s="415"/>
    </row>
    <row r="67" spans="1:11" ht="51" customHeight="1">
      <c r="A67" s="383">
        <v>2</v>
      </c>
      <c r="B67" s="385" t="s">
        <v>433</v>
      </c>
      <c r="C67" s="406"/>
      <c r="D67" s="388"/>
      <c r="E67" s="379"/>
      <c r="F67" s="379"/>
      <c r="G67" s="379"/>
    </row>
    <row r="68" spans="1:11" ht="46.35" customHeight="1">
      <c r="A68" s="383"/>
      <c r="B68" s="697" t="s">
        <v>434</v>
      </c>
      <c r="C68" s="698"/>
      <c r="D68" s="699"/>
    </row>
    <row r="69" spans="1:11" ht="15" customHeight="1">
      <c r="A69" s="383"/>
      <c r="B69" s="416"/>
      <c r="C69" s="417"/>
      <c r="D69" s="532" t="s">
        <v>44</v>
      </c>
    </row>
    <row r="70" spans="1:11" ht="15.75">
      <c r="B70" s="575" t="s">
        <v>53</v>
      </c>
      <c r="D70" s="418"/>
    </row>
    <row r="71" spans="1:11" ht="40.35" customHeight="1">
      <c r="A71" s="383">
        <v>1</v>
      </c>
      <c r="B71" s="389" t="s">
        <v>435</v>
      </c>
      <c r="C71" s="406"/>
      <c r="D71" s="388"/>
      <c r="I71" s="415"/>
      <c r="K71" s="419"/>
    </row>
    <row r="72" spans="1:11" ht="44.1" customHeight="1">
      <c r="A72" s="383">
        <v>2</v>
      </c>
      <c r="B72" s="385" t="s">
        <v>436</v>
      </c>
      <c r="C72" s="406"/>
      <c r="D72" s="388"/>
      <c r="I72" s="415"/>
    </row>
    <row r="73" spans="1:11" ht="50.1" customHeight="1">
      <c r="A73" s="383">
        <v>3</v>
      </c>
      <c r="B73" s="385" t="s">
        <v>437</v>
      </c>
      <c r="C73" s="406"/>
      <c r="D73" s="388"/>
      <c r="E73" s="379"/>
      <c r="F73" s="379"/>
      <c r="G73" s="379"/>
      <c r="I73" s="415"/>
    </row>
    <row r="74" spans="1:11" ht="18">
      <c r="A74" s="383"/>
      <c r="B74" s="407"/>
      <c r="C74" s="391"/>
      <c r="D74" s="532" t="s">
        <v>44</v>
      </c>
      <c r="I74" s="415"/>
    </row>
    <row r="75" spans="1:11" ht="18">
      <c r="A75" s="367"/>
      <c r="B75" s="575" t="s">
        <v>56</v>
      </c>
      <c r="D75" s="394"/>
      <c r="I75" s="415"/>
    </row>
    <row r="76" spans="1:11" ht="45" customHeight="1">
      <c r="A76" s="383">
        <v>1</v>
      </c>
      <c r="B76" s="389" t="s">
        <v>438</v>
      </c>
      <c r="C76" s="406"/>
      <c r="D76" s="388"/>
      <c r="I76" s="415"/>
    </row>
    <row r="77" spans="1:11" ht="50.1" customHeight="1">
      <c r="A77" s="383">
        <v>2</v>
      </c>
      <c r="B77" s="420" t="s">
        <v>439</v>
      </c>
      <c r="C77" s="406"/>
      <c r="D77" s="388"/>
      <c r="I77" s="415"/>
    </row>
    <row r="78" spans="1:11" ht="50.1" customHeight="1">
      <c r="A78" s="383">
        <v>3</v>
      </c>
      <c r="B78" s="389" t="s">
        <v>440</v>
      </c>
      <c r="C78" s="406"/>
      <c r="D78" s="388"/>
      <c r="I78" s="415"/>
    </row>
    <row r="79" spans="1:11" ht="18">
      <c r="A79" s="383"/>
      <c r="B79" s="414"/>
      <c r="C79" s="391"/>
      <c r="D79" s="532" t="s">
        <v>44</v>
      </c>
      <c r="I79" s="415"/>
    </row>
    <row r="80" spans="1:11" ht="18">
      <c r="A80" s="367"/>
      <c r="B80" s="575" t="s">
        <v>59</v>
      </c>
      <c r="D80" s="394"/>
      <c r="I80" s="415"/>
    </row>
    <row r="81" spans="1:13" ht="45" customHeight="1">
      <c r="A81" s="383">
        <v>1</v>
      </c>
      <c r="B81" s="389" t="s">
        <v>441</v>
      </c>
      <c r="C81" s="406"/>
      <c r="D81" s="388"/>
      <c r="I81" s="415"/>
    </row>
    <row r="82" spans="1:13" ht="45" customHeight="1">
      <c r="A82" s="383">
        <v>2</v>
      </c>
      <c r="B82" s="389" t="s">
        <v>442</v>
      </c>
      <c r="C82" s="406"/>
      <c r="D82" s="388"/>
      <c r="I82" s="415"/>
      <c r="M82" s="373"/>
    </row>
    <row r="83" spans="1:13" ht="62.1" customHeight="1">
      <c r="A83" s="383">
        <v>3</v>
      </c>
      <c r="B83" s="583" t="s">
        <v>443</v>
      </c>
      <c r="C83" s="406"/>
      <c r="D83" s="388"/>
      <c r="I83" s="415"/>
      <c r="M83" s="373"/>
    </row>
    <row r="84" spans="1:13" ht="18">
      <c r="A84" s="383"/>
      <c r="B84" s="421"/>
      <c r="C84" s="391"/>
      <c r="D84" s="532" t="s">
        <v>44</v>
      </c>
      <c r="I84" s="415"/>
    </row>
    <row r="85" spans="1:13" ht="18">
      <c r="A85" s="367"/>
      <c r="B85" s="412" t="s">
        <v>63</v>
      </c>
      <c r="D85" s="394"/>
      <c r="I85" s="415"/>
    </row>
    <row r="86" spans="1:13" ht="50.1" customHeight="1">
      <c r="A86" s="383">
        <v>1</v>
      </c>
      <c r="B86" s="389" t="s">
        <v>444</v>
      </c>
      <c r="C86" s="406"/>
      <c r="D86" s="422"/>
      <c r="I86" s="415"/>
    </row>
    <row r="87" spans="1:13" ht="50.1" customHeight="1">
      <c r="A87" s="383">
        <v>2</v>
      </c>
      <c r="B87" s="413" t="s">
        <v>445</v>
      </c>
      <c r="C87" s="406"/>
      <c r="D87" s="422"/>
      <c r="I87" s="415"/>
    </row>
    <row r="88" spans="1:13" ht="18">
      <c r="A88" s="383"/>
      <c r="B88" s="421"/>
      <c r="C88" s="391"/>
      <c r="D88" s="532" t="s">
        <v>44</v>
      </c>
      <c r="I88" s="415"/>
    </row>
    <row r="89" spans="1:13">
      <c r="A89" s="367"/>
      <c r="B89" s="412" t="s">
        <v>66</v>
      </c>
      <c r="D89" s="394"/>
    </row>
    <row r="90" spans="1:13" ht="63" customHeight="1">
      <c r="A90" s="383">
        <v>1</v>
      </c>
      <c r="B90" s="389" t="s">
        <v>446</v>
      </c>
      <c r="C90" s="406"/>
      <c r="D90" s="388"/>
    </row>
    <row r="91" spans="1:13" ht="73.349999999999994" customHeight="1">
      <c r="A91" s="383"/>
      <c r="B91" s="423" t="s">
        <v>447</v>
      </c>
      <c r="C91" s="438"/>
      <c r="D91" s="388"/>
    </row>
    <row r="92" spans="1:13" ht="43.35" customHeight="1">
      <c r="A92" s="383">
        <v>2</v>
      </c>
      <c r="B92" s="389" t="s">
        <v>448</v>
      </c>
      <c r="C92" s="406"/>
      <c r="D92" s="388"/>
      <c r="H92" s="415"/>
      <c r="I92" s="415"/>
      <c r="J92" s="373"/>
    </row>
    <row r="93" spans="1:13" ht="61.35" customHeight="1">
      <c r="A93" s="383">
        <v>3</v>
      </c>
      <c r="B93" s="403" t="s">
        <v>449</v>
      </c>
      <c r="C93" s="406"/>
      <c r="D93" s="388"/>
      <c r="H93" s="415"/>
      <c r="I93" s="415"/>
    </row>
    <row r="94" spans="1:13" ht="56.1" customHeight="1">
      <c r="A94" s="424">
        <v>4</v>
      </c>
      <c r="B94" s="571" t="s">
        <v>450</v>
      </c>
      <c r="C94" s="406"/>
      <c r="D94" s="388"/>
      <c r="H94" s="415"/>
      <c r="I94" s="415"/>
    </row>
    <row r="95" spans="1:13" ht="18.75" thickBot="1">
      <c r="A95" s="367"/>
      <c r="B95" s="393"/>
      <c r="H95" s="415"/>
      <c r="I95" s="415"/>
    </row>
    <row r="96" spans="1:13" ht="15.75" thickBot="1">
      <c r="B96" s="677" t="s">
        <v>150</v>
      </c>
      <c r="C96" s="694"/>
      <c r="D96" s="679"/>
    </row>
    <row r="97" spans="1:9" ht="15">
      <c r="A97" s="425"/>
      <c r="B97" s="426">
        <v>0</v>
      </c>
      <c r="C97" s="700" t="s">
        <v>151</v>
      </c>
      <c r="D97" s="701"/>
    </row>
    <row r="98" spans="1:9" ht="15">
      <c r="A98" s="425"/>
      <c r="B98" s="426">
        <v>0</v>
      </c>
      <c r="C98" s="667" t="s">
        <v>152</v>
      </c>
      <c r="D98" s="668"/>
      <c r="H98" s="419"/>
      <c r="I98" s="419"/>
    </row>
    <row r="99" spans="1:9" ht="15">
      <c r="A99" s="425"/>
      <c r="B99" s="426">
        <v>0</v>
      </c>
      <c r="C99" s="667" t="s">
        <v>153</v>
      </c>
      <c r="D99" s="668"/>
    </row>
    <row r="100" spans="1:9" ht="15">
      <c r="A100" s="425"/>
      <c r="B100" s="426">
        <v>0</v>
      </c>
      <c r="C100" s="530" t="s">
        <v>451</v>
      </c>
      <c r="D100" s="574"/>
    </row>
    <row r="101" spans="1:9" ht="15">
      <c r="A101" s="425"/>
      <c r="B101" s="426">
        <v>0</v>
      </c>
      <c r="C101" s="667" t="s">
        <v>154</v>
      </c>
      <c r="D101" s="668"/>
    </row>
    <row r="102" spans="1:9" ht="15">
      <c r="A102" s="425"/>
      <c r="B102" s="426">
        <v>0</v>
      </c>
      <c r="C102" s="667" t="s">
        <v>155</v>
      </c>
      <c r="D102" s="668"/>
    </row>
    <row r="103" spans="1:9" ht="15">
      <c r="A103" s="425"/>
      <c r="B103" s="426">
        <v>0</v>
      </c>
      <c r="C103" s="667" t="s">
        <v>156</v>
      </c>
      <c r="D103" s="668"/>
    </row>
    <row r="104" spans="1:9" ht="15">
      <c r="A104" s="425"/>
      <c r="B104" s="426">
        <v>0</v>
      </c>
      <c r="C104" s="667" t="s">
        <v>157</v>
      </c>
      <c r="D104" s="668"/>
    </row>
    <row r="105" spans="1:9" ht="15">
      <c r="A105" s="425"/>
      <c r="B105" s="426">
        <v>0</v>
      </c>
      <c r="C105" s="536" t="s">
        <v>452</v>
      </c>
      <c r="D105" s="574"/>
    </row>
    <row r="106" spans="1:9" ht="15">
      <c r="A106" s="425"/>
      <c r="B106" s="426">
        <v>0</v>
      </c>
      <c r="C106" s="536" t="s">
        <v>453</v>
      </c>
      <c r="D106" s="574"/>
    </row>
    <row r="107" spans="1:9" ht="15">
      <c r="A107" s="425"/>
      <c r="B107" s="426">
        <v>0</v>
      </c>
      <c r="C107" s="536" t="s">
        <v>454</v>
      </c>
      <c r="D107" s="574"/>
    </row>
    <row r="108" spans="1:9" ht="15">
      <c r="A108" s="425"/>
      <c r="B108" s="426">
        <v>0</v>
      </c>
      <c r="C108" s="667" t="s">
        <v>158</v>
      </c>
      <c r="D108" s="668"/>
    </row>
    <row r="109" spans="1:9" ht="15">
      <c r="A109" s="425"/>
      <c r="B109" s="427">
        <f>SUM(B97:B108)</f>
        <v>0</v>
      </c>
      <c r="C109" s="669" t="s">
        <v>159</v>
      </c>
      <c r="D109" s="670"/>
    </row>
    <row r="110" spans="1:9" ht="15">
      <c r="A110" s="425"/>
      <c r="B110" s="426">
        <v>0</v>
      </c>
      <c r="C110" s="667" t="s">
        <v>455</v>
      </c>
      <c r="D110" s="668"/>
    </row>
    <row r="111" spans="1:9" ht="26.1" customHeight="1">
      <c r="A111" s="425"/>
      <c r="B111" s="428">
        <f>B109-B110</f>
        <v>0</v>
      </c>
      <c r="C111" s="671" t="s">
        <v>161</v>
      </c>
      <c r="D111" s="672"/>
    </row>
    <row r="112" spans="1:9">
      <c r="A112" s="425"/>
      <c r="B112" s="673" t="s">
        <v>162</v>
      </c>
      <c r="C112" s="674"/>
      <c r="D112" s="675"/>
    </row>
    <row r="113" spans="1:4">
      <c r="A113" s="425"/>
      <c r="B113" s="676"/>
      <c r="C113" s="676"/>
      <c r="D113" s="676"/>
    </row>
    <row r="114" spans="1:4" ht="10.35" customHeight="1" thickBot="1">
      <c r="A114" s="367"/>
      <c r="B114" s="393"/>
    </row>
    <row r="115" spans="1:4" ht="15.75" thickBot="1">
      <c r="B115" s="677" t="s">
        <v>456</v>
      </c>
      <c r="C115" s="678"/>
      <c r="D115" s="679"/>
    </row>
    <row r="116" spans="1:4" ht="8.1" customHeight="1"/>
    <row r="117" spans="1:4" ht="15" thickBot="1">
      <c r="B117" s="383" t="s">
        <v>14</v>
      </c>
      <c r="C117" s="383" t="s">
        <v>398</v>
      </c>
      <c r="D117" s="384" t="s">
        <v>18</v>
      </c>
    </row>
    <row r="118" spans="1:4">
      <c r="A118" s="429"/>
      <c r="B118" s="665" t="s">
        <v>457</v>
      </c>
      <c r="C118" s="666"/>
      <c r="D118" s="665"/>
    </row>
    <row r="119" spans="1:4" ht="61.35" customHeight="1">
      <c r="A119" s="383">
        <v>1</v>
      </c>
      <c r="B119" s="430" t="s">
        <v>458</v>
      </c>
      <c r="C119" s="406"/>
      <c r="D119" s="431"/>
    </row>
    <row r="120" spans="1:4" ht="69.95" customHeight="1">
      <c r="A120" s="383">
        <v>2</v>
      </c>
      <c r="B120" s="537" t="s">
        <v>459</v>
      </c>
      <c r="C120" s="386"/>
      <c r="D120" s="400"/>
    </row>
    <row r="121" spans="1:4" ht="35.1" customHeight="1">
      <c r="A121" s="383">
        <v>3</v>
      </c>
      <c r="B121" s="413" t="s">
        <v>460</v>
      </c>
      <c r="C121" s="406"/>
      <c r="D121" s="388"/>
    </row>
    <row r="122" spans="1:4" ht="54" customHeight="1">
      <c r="A122" s="383">
        <v>4</v>
      </c>
      <c r="B122" s="432" t="s">
        <v>461</v>
      </c>
      <c r="C122" s="406"/>
      <c r="D122" s="388"/>
    </row>
    <row r="123" spans="1:4" ht="30.95" customHeight="1">
      <c r="A123" s="383">
        <v>5</v>
      </c>
      <c r="B123" s="432" t="s">
        <v>462</v>
      </c>
      <c r="C123" s="406"/>
      <c r="D123" s="388"/>
    </row>
    <row r="124" spans="1:4">
      <c r="A124" s="383"/>
      <c r="B124" s="407"/>
      <c r="C124" s="391"/>
      <c r="D124" s="570" t="s">
        <v>463</v>
      </c>
    </row>
    <row r="125" spans="1:4">
      <c r="A125" s="367"/>
      <c r="B125" s="647" t="s">
        <v>464</v>
      </c>
      <c r="C125" s="648"/>
      <c r="D125" s="647"/>
    </row>
    <row r="126" spans="1:4" ht="47.1" customHeight="1">
      <c r="A126" s="406">
        <v>1</v>
      </c>
      <c r="B126" s="430" t="s">
        <v>465</v>
      </c>
      <c r="C126" s="406"/>
      <c r="D126" s="431"/>
    </row>
    <row r="127" spans="1:4" ht="35.1" customHeight="1">
      <c r="A127" s="383">
        <v>2</v>
      </c>
      <c r="B127" s="537" t="s">
        <v>466</v>
      </c>
      <c r="C127" s="406"/>
      <c r="D127" s="433"/>
    </row>
    <row r="128" spans="1:4" ht="49.35" customHeight="1">
      <c r="A128" s="383">
        <v>3</v>
      </c>
      <c r="B128" s="430" t="s">
        <v>467</v>
      </c>
      <c r="C128" s="406"/>
      <c r="D128" s="431"/>
    </row>
    <row r="129" spans="1:7">
      <c r="A129" s="367"/>
      <c r="B129" s="647" t="s">
        <v>468</v>
      </c>
      <c r="C129" s="648"/>
      <c r="D129" s="647"/>
    </row>
    <row r="130" spans="1:7" ht="45" customHeight="1">
      <c r="A130" s="383">
        <v>1</v>
      </c>
      <c r="B130" s="582" t="s">
        <v>469</v>
      </c>
      <c r="C130" s="434"/>
      <c r="D130" s="463"/>
      <c r="E130" s="379"/>
      <c r="F130" s="379"/>
      <c r="G130" s="379"/>
    </row>
    <row r="131" spans="1:7" ht="48" customHeight="1">
      <c r="A131" s="383">
        <v>2</v>
      </c>
      <c r="B131" s="436" t="s">
        <v>470</v>
      </c>
      <c r="C131" s="406"/>
      <c r="D131" s="449"/>
    </row>
    <row r="132" spans="1:7" ht="15" customHeight="1">
      <c r="A132" s="383"/>
      <c r="B132" s="407"/>
      <c r="C132" s="391"/>
      <c r="D132" s="570" t="s">
        <v>471</v>
      </c>
    </row>
    <row r="133" spans="1:7">
      <c r="A133" s="367"/>
      <c r="B133" s="647" t="s">
        <v>472</v>
      </c>
      <c r="C133" s="648"/>
      <c r="D133" s="647"/>
    </row>
    <row r="134" spans="1:7" ht="63" customHeight="1">
      <c r="A134" s="383">
        <v>1</v>
      </c>
      <c r="B134" s="430" t="s">
        <v>473</v>
      </c>
      <c r="C134" s="406"/>
      <c r="D134" s="388"/>
    </row>
    <row r="135" spans="1:7" ht="45" customHeight="1">
      <c r="A135" s="383">
        <v>2</v>
      </c>
      <c r="B135" s="413" t="s">
        <v>474</v>
      </c>
      <c r="C135" s="406"/>
      <c r="D135" s="388"/>
    </row>
    <row r="136" spans="1:7" ht="67.349999999999994" customHeight="1">
      <c r="A136" s="383">
        <v>3</v>
      </c>
      <c r="B136" s="413" t="s">
        <v>475</v>
      </c>
      <c r="C136" s="406"/>
      <c r="D136" s="388"/>
    </row>
    <row r="137" spans="1:7" ht="35.1" customHeight="1">
      <c r="A137" s="383">
        <v>4</v>
      </c>
      <c r="B137" s="436" t="s">
        <v>476</v>
      </c>
      <c r="C137" s="406"/>
      <c r="D137" s="422"/>
    </row>
    <row r="138" spans="1:7" ht="72" customHeight="1">
      <c r="A138" s="383">
        <v>5</v>
      </c>
      <c r="B138" s="436" t="s">
        <v>477</v>
      </c>
      <c r="C138" s="406"/>
      <c r="D138" s="422"/>
    </row>
    <row r="139" spans="1:7">
      <c r="A139" s="383"/>
      <c r="B139" s="407"/>
      <c r="C139" s="391"/>
      <c r="D139" s="570" t="s">
        <v>478</v>
      </c>
    </row>
    <row r="140" spans="1:7">
      <c r="A140" s="367"/>
      <c r="B140" s="655" t="s">
        <v>479</v>
      </c>
      <c r="C140" s="656"/>
      <c r="D140" s="655"/>
    </row>
    <row r="141" spans="1:7" ht="65.099999999999994" customHeight="1">
      <c r="A141" s="383">
        <v>1</v>
      </c>
      <c r="B141" s="413" t="s">
        <v>480</v>
      </c>
      <c r="C141" s="406"/>
      <c r="D141" s="388"/>
    </row>
    <row r="142" spans="1:7" ht="61.35" customHeight="1">
      <c r="A142" s="383">
        <v>2</v>
      </c>
      <c r="B142" s="413" t="s">
        <v>481</v>
      </c>
      <c r="C142" s="406"/>
      <c r="D142" s="388"/>
    </row>
    <row r="143" spans="1:7" ht="61.35" customHeight="1">
      <c r="A143" s="383">
        <v>3</v>
      </c>
      <c r="B143" s="413" t="s">
        <v>482</v>
      </c>
      <c r="C143" s="406"/>
      <c r="D143" s="388"/>
    </row>
    <row r="144" spans="1:7">
      <c r="A144" s="383"/>
      <c r="B144" s="407"/>
      <c r="C144" s="391"/>
      <c r="D144" s="570" t="s">
        <v>483</v>
      </c>
    </row>
    <row r="145" spans="1:10">
      <c r="A145" s="367"/>
      <c r="B145" s="647" t="s">
        <v>484</v>
      </c>
      <c r="C145" s="647"/>
      <c r="D145" s="647"/>
    </row>
    <row r="146" spans="1:10" ht="46.35" customHeight="1">
      <c r="A146" s="383">
        <v>1</v>
      </c>
      <c r="B146" s="430" t="s">
        <v>485</v>
      </c>
      <c r="C146" s="406"/>
      <c r="D146" s="388"/>
    </row>
    <row r="147" spans="1:10" ht="68.099999999999994" customHeight="1">
      <c r="A147" s="383">
        <v>2</v>
      </c>
      <c r="B147" s="413" t="s">
        <v>486</v>
      </c>
      <c r="C147" s="406"/>
      <c r="D147" s="388"/>
    </row>
    <row r="148" spans="1:10" ht="42.75" customHeight="1">
      <c r="A148" s="383">
        <v>3</v>
      </c>
      <c r="B148" s="413" t="s">
        <v>487</v>
      </c>
      <c r="C148" s="406"/>
      <c r="D148" s="388"/>
      <c r="H148" s="437"/>
      <c r="I148" s="415"/>
    </row>
    <row r="149" spans="1:10" ht="52.35" customHeight="1">
      <c r="A149" s="383">
        <v>4</v>
      </c>
      <c r="B149" s="413" t="s">
        <v>488</v>
      </c>
      <c r="C149" s="406"/>
      <c r="D149" s="388"/>
      <c r="H149" s="437"/>
      <c r="I149" s="415"/>
    </row>
    <row r="150" spans="1:10" ht="52.35" customHeight="1">
      <c r="A150" s="383">
        <v>5</v>
      </c>
      <c r="B150" s="413" t="s">
        <v>489</v>
      </c>
      <c r="C150" s="406"/>
      <c r="D150" s="388"/>
      <c r="H150" s="437"/>
      <c r="I150" s="415"/>
    </row>
    <row r="151" spans="1:10" ht="52.35" customHeight="1">
      <c r="A151" s="383">
        <v>6</v>
      </c>
      <c r="B151" s="413" t="s">
        <v>490</v>
      </c>
      <c r="C151" s="406"/>
      <c r="D151" s="388"/>
      <c r="H151" s="437"/>
      <c r="I151" s="415"/>
    </row>
    <row r="152" spans="1:10" ht="17.100000000000001" customHeight="1">
      <c r="A152" s="438"/>
      <c r="B152" s="407"/>
      <c r="C152" s="391"/>
      <c r="D152" s="570" t="s">
        <v>491</v>
      </c>
      <c r="H152" s="437"/>
      <c r="J152" s="415"/>
    </row>
    <row r="153" spans="1:10" ht="18">
      <c r="B153" s="647" t="s">
        <v>492</v>
      </c>
      <c r="C153" s="648"/>
      <c r="D153" s="647"/>
      <c r="H153" s="437"/>
      <c r="J153" s="415"/>
    </row>
    <row r="154" spans="1:10" ht="50.1" customHeight="1">
      <c r="A154" s="383">
        <v>1</v>
      </c>
      <c r="B154" s="430" t="s">
        <v>493</v>
      </c>
      <c r="C154" s="434"/>
      <c r="D154" s="431"/>
      <c r="H154" s="437"/>
      <c r="J154" s="415"/>
    </row>
    <row r="155" spans="1:10" ht="50.1" customHeight="1">
      <c r="A155" s="383">
        <v>2</v>
      </c>
      <c r="B155" s="436" t="s">
        <v>494</v>
      </c>
      <c r="C155" s="434"/>
      <c r="D155" s="431"/>
      <c r="H155" s="437"/>
      <c r="J155" s="415"/>
    </row>
    <row r="156" spans="1:10" ht="50.1" hidden="1" customHeight="1">
      <c r="A156" s="383">
        <v>3</v>
      </c>
      <c r="B156" s="436" t="s">
        <v>495</v>
      </c>
      <c r="C156" s="434"/>
      <c r="D156" s="439"/>
      <c r="H156" s="437"/>
      <c r="J156" s="415"/>
    </row>
    <row r="157" spans="1:10" s="379" customFormat="1" ht="17.100000000000001" customHeight="1">
      <c r="A157" s="438"/>
      <c r="B157" s="390"/>
      <c r="C157" s="438"/>
      <c r="D157" s="532" t="s">
        <v>496</v>
      </c>
      <c r="E157" s="364"/>
      <c r="F157" s="364"/>
      <c r="G157" s="364"/>
      <c r="H157" s="440"/>
      <c r="J157" s="441"/>
    </row>
    <row r="158" spans="1:10" s="379" customFormat="1" ht="16.350000000000001" customHeight="1">
      <c r="A158" s="383"/>
      <c r="B158" s="647" t="s">
        <v>497</v>
      </c>
      <c r="C158" s="648"/>
      <c r="D158" s="647"/>
      <c r="E158" s="364"/>
      <c r="F158" s="364"/>
      <c r="G158" s="364"/>
      <c r="H158" s="440"/>
      <c r="J158" s="441"/>
    </row>
    <row r="159" spans="1:10" s="379" customFormat="1" ht="36" customHeight="1">
      <c r="A159" s="383">
        <v>3</v>
      </c>
      <c r="B159" s="430" t="s">
        <v>498</v>
      </c>
      <c r="C159" s="406"/>
      <c r="D159" s="431"/>
      <c r="E159" s="364"/>
      <c r="F159" s="364"/>
      <c r="G159" s="364"/>
      <c r="H159" s="440"/>
      <c r="J159" s="441"/>
    </row>
    <row r="160" spans="1:10" s="379" customFormat="1" ht="36" customHeight="1">
      <c r="A160" s="383">
        <v>4</v>
      </c>
      <c r="B160" s="430" t="s">
        <v>499</v>
      </c>
      <c r="C160" s="406"/>
      <c r="D160" s="431"/>
      <c r="E160" s="364"/>
      <c r="F160" s="364"/>
      <c r="G160" s="364"/>
      <c r="H160" s="440"/>
      <c r="J160" s="441"/>
    </row>
    <row r="161" spans="1:10" ht="35.1" customHeight="1">
      <c r="A161" s="383">
        <v>5</v>
      </c>
      <c r="B161" s="430" t="s">
        <v>500</v>
      </c>
      <c r="C161" s="406"/>
      <c r="D161" s="431"/>
      <c r="H161" s="437"/>
      <c r="J161" s="415"/>
    </row>
    <row r="162" spans="1:10" ht="67.349999999999994" customHeight="1">
      <c r="A162" s="383">
        <v>6</v>
      </c>
      <c r="B162" s="432" t="s">
        <v>501</v>
      </c>
      <c r="C162" s="406"/>
      <c r="D162" s="442"/>
      <c r="H162" s="437"/>
      <c r="J162" s="415"/>
    </row>
    <row r="163" spans="1:10" ht="79.349999999999994" customHeight="1">
      <c r="A163" s="383">
        <v>7</v>
      </c>
      <c r="B163" s="430" t="s">
        <v>502</v>
      </c>
      <c r="C163" s="406"/>
      <c r="D163" s="431"/>
      <c r="H163" s="437"/>
      <c r="J163" s="415"/>
    </row>
    <row r="164" spans="1:10" ht="48" customHeight="1">
      <c r="A164" s="383"/>
      <c r="B164" s="443" t="s">
        <v>503</v>
      </c>
      <c r="C164" s="444"/>
      <c r="D164" s="431"/>
      <c r="H164" s="437"/>
      <c r="J164" s="415"/>
    </row>
    <row r="165" spans="1:10" ht="31.35" customHeight="1">
      <c r="A165" s="383">
        <v>8</v>
      </c>
      <c r="B165" s="657" t="s">
        <v>504</v>
      </c>
      <c r="C165" s="658"/>
      <c r="D165" s="442"/>
      <c r="H165" s="437"/>
      <c r="J165" s="415"/>
    </row>
    <row r="166" spans="1:10" ht="18">
      <c r="A166" s="383"/>
      <c r="B166" s="407"/>
      <c r="C166" s="391"/>
      <c r="D166" s="559" t="s">
        <v>505</v>
      </c>
      <c r="H166" s="437"/>
      <c r="J166" s="415"/>
    </row>
    <row r="167" spans="1:10" s="437" customFormat="1" ht="15" thickBot="1">
      <c r="B167" s="440"/>
      <c r="C167" s="446"/>
      <c r="D167" s="447"/>
      <c r="E167" s="364"/>
      <c r="F167" s="364"/>
      <c r="G167" s="364"/>
    </row>
    <row r="168" spans="1:10" ht="18.75" thickBot="1">
      <c r="A168" s="659" t="s">
        <v>506</v>
      </c>
      <c r="B168" s="660"/>
      <c r="C168" s="661"/>
      <c r="D168" s="662"/>
      <c r="H168" s="437"/>
      <c r="J168" s="415"/>
    </row>
    <row r="169" spans="1:10" ht="18">
      <c r="B169" s="663" t="s">
        <v>507</v>
      </c>
      <c r="C169" s="664"/>
      <c r="D169" s="663"/>
      <c r="H169" s="437"/>
      <c r="J169" s="415"/>
    </row>
    <row r="170" spans="1:10" ht="41.1" customHeight="1">
      <c r="A170" s="383">
        <v>1</v>
      </c>
      <c r="B170" s="430" t="s">
        <v>508</v>
      </c>
      <c r="C170" s="406"/>
      <c r="D170" s="388"/>
      <c r="H170" s="437"/>
      <c r="J170" s="415"/>
    </row>
    <row r="171" spans="1:10" ht="42" customHeight="1">
      <c r="A171" s="383">
        <v>2</v>
      </c>
      <c r="B171" s="430" t="s">
        <v>509</v>
      </c>
      <c r="C171" s="406"/>
      <c r="D171" s="431"/>
      <c r="H171" s="437"/>
      <c r="J171" s="415"/>
    </row>
    <row r="172" spans="1:10" ht="44.1" customHeight="1">
      <c r="A172" s="383">
        <v>3</v>
      </c>
      <c r="B172" s="430" t="s">
        <v>510</v>
      </c>
      <c r="C172" s="406"/>
      <c r="D172" s="431"/>
      <c r="H172" s="437"/>
      <c r="J172" s="415"/>
    </row>
    <row r="173" spans="1:10" ht="18">
      <c r="A173" s="383"/>
      <c r="B173" s="407"/>
      <c r="C173" s="391"/>
      <c r="D173" s="532" t="s">
        <v>511</v>
      </c>
      <c r="H173" s="437"/>
      <c r="J173" s="415"/>
    </row>
    <row r="174" spans="1:10" ht="18">
      <c r="A174" s="577"/>
      <c r="B174" s="647" t="s">
        <v>512</v>
      </c>
      <c r="C174" s="648"/>
      <c r="D174" s="647"/>
      <c r="H174" s="437"/>
      <c r="J174" s="415"/>
    </row>
    <row r="175" spans="1:10" ht="54" customHeight="1">
      <c r="A175" s="383">
        <v>1</v>
      </c>
      <c r="B175" s="430" t="s">
        <v>513</v>
      </c>
      <c r="C175" s="406"/>
      <c r="D175" s="442"/>
      <c r="E175" s="379"/>
      <c r="F175" s="379"/>
      <c r="G175" s="379"/>
      <c r="H175" s="448"/>
      <c r="J175" s="415"/>
    </row>
    <row r="176" spans="1:10" ht="53.1" customHeight="1">
      <c r="A176" s="383">
        <v>2</v>
      </c>
      <c r="B176" s="430" t="s">
        <v>514</v>
      </c>
      <c r="C176" s="406"/>
      <c r="D176" s="449"/>
      <c r="E176" s="379"/>
      <c r="F176" s="379"/>
      <c r="G176" s="379"/>
      <c r="H176" s="448"/>
      <c r="J176" s="415"/>
    </row>
    <row r="177" spans="1:10" ht="51">
      <c r="A177" s="383">
        <v>3</v>
      </c>
      <c r="B177" s="436" t="s">
        <v>515</v>
      </c>
      <c r="C177" s="406"/>
      <c r="D177" s="450"/>
      <c r="E177" s="379"/>
      <c r="F177" s="379"/>
      <c r="G177" s="379"/>
      <c r="H177" s="448"/>
      <c r="J177" s="415"/>
    </row>
    <row r="178" spans="1:10" ht="39" customHeight="1">
      <c r="A178" s="383">
        <v>4</v>
      </c>
      <c r="B178" s="432" t="s">
        <v>516</v>
      </c>
      <c r="C178" s="406"/>
      <c r="D178" s="451"/>
      <c r="H178" s="437"/>
      <c r="I178" s="415"/>
      <c r="J178" s="415"/>
    </row>
    <row r="179" spans="1:10" ht="18">
      <c r="A179" s="383"/>
      <c r="B179" s="407"/>
      <c r="C179" s="391"/>
      <c r="D179" s="532" t="s">
        <v>517</v>
      </c>
      <c r="H179" s="437"/>
      <c r="I179" s="415"/>
      <c r="J179" s="415"/>
    </row>
    <row r="180" spans="1:10" ht="55.35" customHeight="1">
      <c r="A180" s="383">
        <v>5</v>
      </c>
      <c r="B180" s="430" t="s">
        <v>518</v>
      </c>
      <c r="C180" s="406"/>
      <c r="D180" s="431"/>
      <c r="H180" s="437"/>
      <c r="I180" s="415"/>
      <c r="J180" s="415"/>
    </row>
    <row r="181" spans="1:10" ht="35.85" customHeight="1">
      <c r="A181" s="383"/>
      <c r="B181" s="390" t="s">
        <v>519</v>
      </c>
      <c r="C181" s="438"/>
      <c r="D181" s="452"/>
      <c r="H181" s="437"/>
      <c r="I181" s="415"/>
      <c r="J181" s="415"/>
    </row>
    <row r="182" spans="1:10" ht="45" customHeight="1">
      <c r="A182" s="383">
        <v>6</v>
      </c>
      <c r="B182" s="436" t="s">
        <v>520</v>
      </c>
      <c r="C182" s="406"/>
      <c r="D182" s="453"/>
      <c r="H182" s="437"/>
      <c r="I182" s="415"/>
      <c r="J182" s="415"/>
    </row>
    <row r="183" spans="1:10" ht="17.100000000000001" customHeight="1">
      <c r="A183" s="383"/>
      <c r="B183" s="390"/>
      <c r="C183" s="406"/>
      <c r="D183" s="445" t="s">
        <v>521</v>
      </c>
      <c r="H183" s="437"/>
      <c r="I183" s="415"/>
      <c r="J183" s="415"/>
    </row>
    <row r="184" spans="1:10" ht="16.350000000000001" customHeight="1">
      <c r="A184" s="383"/>
      <c r="B184" s="407"/>
      <c r="C184" s="406"/>
      <c r="D184" s="392" t="s">
        <v>522</v>
      </c>
      <c r="H184" s="437"/>
      <c r="I184" s="415"/>
      <c r="J184" s="415"/>
    </row>
    <row r="185" spans="1:10" ht="61.5" customHeight="1">
      <c r="A185" s="383">
        <v>7</v>
      </c>
      <c r="B185" s="436" t="s">
        <v>523</v>
      </c>
      <c r="C185" s="406"/>
      <c r="D185" s="529"/>
      <c r="H185" s="437"/>
      <c r="I185" s="415"/>
      <c r="J185" s="415"/>
    </row>
    <row r="186" spans="1:10" ht="61.5" customHeight="1">
      <c r="A186" s="383">
        <v>8</v>
      </c>
      <c r="B186" s="413" t="s">
        <v>524</v>
      </c>
      <c r="C186" s="406"/>
      <c r="D186" s="529"/>
      <c r="H186" s="437"/>
      <c r="I186" s="415"/>
      <c r="J186" s="415"/>
    </row>
    <row r="187" spans="1:10" ht="61.5" customHeight="1">
      <c r="A187" s="383">
        <v>9</v>
      </c>
      <c r="B187" s="413" t="s">
        <v>525</v>
      </c>
      <c r="C187" s="406"/>
      <c r="D187" s="529"/>
      <c r="H187" s="437"/>
      <c r="I187" s="415"/>
      <c r="J187" s="415"/>
    </row>
    <row r="188" spans="1:10" ht="59.1" customHeight="1">
      <c r="A188" s="383">
        <v>10</v>
      </c>
      <c r="B188" s="413" t="s">
        <v>526</v>
      </c>
      <c r="C188" s="406"/>
      <c r="D188" s="449"/>
      <c r="H188" s="437"/>
      <c r="I188" s="415"/>
      <c r="J188" s="415"/>
    </row>
    <row r="189" spans="1:10" ht="18">
      <c r="A189" s="383"/>
      <c r="B189" s="407"/>
      <c r="C189" s="391"/>
      <c r="D189" s="532" t="s">
        <v>517</v>
      </c>
      <c r="H189" s="437"/>
      <c r="I189" s="415"/>
      <c r="J189" s="415"/>
    </row>
    <row r="190" spans="1:10" ht="18">
      <c r="A190" s="383"/>
      <c r="B190" s="454"/>
      <c r="C190" s="455"/>
      <c r="D190" s="456" t="s">
        <v>527</v>
      </c>
      <c r="H190" s="437"/>
      <c r="I190" s="415"/>
      <c r="J190" s="415"/>
    </row>
    <row r="191" spans="1:10" ht="18">
      <c r="A191" s="457"/>
      <c r="B191" s="647" t="s">
        <v>528</v>
      </c>
      <c r="C191" s="648"/>
      <c r="D191" s="647"/>
      <c r="H191" s="437"/>
      <c r="I191" s="415"/>
      <c r="J191" s="415"/>
    </row>
    <row r="192" spans="1:10" ht="51.75" customHeight="1">
      <c r="A192" s="383">
        <v>1</v>
      </c>
      <c r="B192" s="413" t="s">
        <v>529</v>
      </c>
      <c r="C192" s="406"/>
      <c r="D192" s="388"/>
      <c r="E192" s="379"/>
      <c r="F192" s="379"/>
      <c r="G192" s="379"/>
    </row>
    <row r="193" spans="1:11">
      <c r="A193" s="458"/>
      <c r="B193" s="407"/>
      <c r="C193" s="391"/>
      <c r="D193" s="445" t="s">
        <v>110</v>
      </c>
    </row>
    <row r="194" spans="1:11">
      <c r="A194" s="457"/>
      <c r="B194" s="647" t="s">
        <v>530</v>
      </c>
      <c r="C194" s="648"/>
      <c r="D194" s="647"/>
    </row>
    <row r="195" spans="1:11" ht="57" customHeight="1">
      <c r="A195" s="383">
        <v>1</v>
      </c>
      <c r="B195" s="432" t="s">
        <v>531</v>
      </c>
      <c r="C195" s="406"/>
      <c r="D195" s="459"/>
    </row>
    <row r="196" spans="1:11">
      <c r="A196" s="460"/>
      <c r="B196" s="390"/>
      <c r="C196" s="438"/>
      <c r="D196" s="408" t="s">
        <v>532</v>
      </c>
    </row>
    <row r="197" spans="1:11">
      <c r="B197" s="647" t="s">
        <v>533</v>
      </c>
      <c r="C197" s="648"/>
      <c r="D197" s="647"/>
    </row>
    <row r="198" spans="1:11" ht="51" customHeight="1">
      <c r="A198" s="383">
        <v>1</v>
      </c>
      <c r="B198" s="432" t="s">
        <v>534</v>
      </c>
      <c r="C198" s="406"/>
      <c r="D198" s="439"/>
    </row>
    <row r="199" spans="1:11">
      <c r="A199" s="383"/>
      <c r="B199" s="407"/>
      <c r="C199" s="391"/>
      <c r="D199" s="445" t="s">
        <v>535</v>
      </c>
    </row>
    <row r="200" spans="1:11">
      <c r="B200" s="652" t="s">
        <v>536</v>
      </c>
      <c r="C200" s="653"/>
      <c r="D200" s="652"/>
    </row>
    <row r="201" spans="1:11" ht="67.349999999999994" customHeight="1">
      <c r="A201" s="383">
        <v>1</v>
      </c>
      <c r="B201" s="413" t="s">
        <v>537</v>
      </c>
      <c r="C201" s="406"/>
      <c r="D201" s="388"/>
      <c r="K201" s="419"/>
    </row>
    <row r="202" spans="1:11">
      <c r="A202" s="383"/>
      <c r="B202" s="461"/>
      <c r="C202" s="391"/>
      <c r="D202" s="445" t="s">
        <v>538</v>
      </c>
    </row>
    <row r="203" spans="1:11" ht="77.099999999999994" customHeight="1">
      <c r="A203" s="383">
        <v>2</v>
      </c>
      <c r="B203" s="537" t="s">
        <v>539</v>
      </c>
      <c r="C203" s="406"/>
      <c r="D203" s="538"/>
    </row>
    <row r="204" spans="1:11" ht="62.1" customHeight="1">
      <c r="A204" s="383">
        <v>3</v>
      </c>
      <c r="B204" s="537" t="s">
        <v>540</v>
      </c>
      <c r="C204" s="406"/>
      <c r="D204" s="462"/>
    </row>
    <row r="205" spans="1:11">
      <c r="A205" s="383"/>
      <c r="B205" s="407"/>
      <c r="C205" s="391"/>
      <c r="D205" s="392" t="s">
        <v>541</v>
      </c>
    </row>
    <row r="206" spans="1:11">
      <c r="B206" s="647" t="s">
        <v>542</v>
      </c>
      <c r="C206" s="648"/>
      <c r="D206" s="647"/>
    </row>
    <row r="207" spans="1:11" ht="47.25" customHeight="1">
      <c r="A207" s="383">
        <v>1</v>
      </c>
      <c r="B207" s="436" t="s">
        <v>543</v>
      </c>
      <c r="C207" s="406"/>
      <c r="D207" s="449"/>
    </row>
    <row r="208" spans="1:11">
      <c r="A208" s="383"/>
      <c r="B208" s="407"/>
      <c r="C208" s="391"/>
      <c r="D208" s="531" t="s">
        <v>544</v>
      </c>
    </row>
    <row r="209" spans="1:14">
      <c r="B209" s="654" t="s">
        <v>545</v>
      </c>
      <c r="C209" s="650"/>
      <c r="D209" s="654"/>
    </row>
    <row r="210" spans="1:14" ht="59.1" customHeight="1">
      <c r="A210" s="383">
        <v>1</v>
      </c>
      <c r="B210" s="430" t="s">
        <v>546</v>
      </c>
      <c r="C210" s="406"/>
      <c r="D210" s="463"/>
      <c r="E210" s="379"/>
      <c r="F210" s="379"/>
      <c r="G210" s="379"/>
    </row>
    <row r="211" spans="1:14">
      <c r="A211" s="383"/>
      <c r="B211" s="407"/>
      <c r="C211" s="391"/>
      <c r="D211" s="445" t="s">
        <v>113</v>
      </c>
      <c r="I211" s="464"/>
      <c r="J211" s="464"/>
      <c r="K211" s="464"/>
      <c r="L211" s="464"/>
      <c r="M211" s="464"/>
    </row>
    <row r="212" spans="1:14" s="467" customFormat="1">
      <c r="A212" s="465"/>
      <c r="B212" s="649" t="s">
        <v>547</v>
      </c>
      <c r="C212" s="650"/>
      <c r="D212" s="651"/>
      <c r="E212" s="466"/>
      <c r="F212" s="466"/>
      <c r="G212" s="466"/>
      <c r="I212" s="468"/>
      <c r="J212" s="468"/>
      <c r="K212" s="468"/>
      <c r="L212" s="468"/>
      <c r="M212" s="468"/>
    </row>
    <row r="213" spans="1:14" ht="32.1" customHeight="1">
      <c r="A213" s="383">
        <v>1</v>
      </c>
      <c r="B213" s="436" t="s">
        <v>548</v>
      </c>
      <c r="C213" s="406"/>
      <c r="D213" s="435"/>
      <c r="E213" s="379"/>
      <c r="F213" s="379"/>
      <c r="G213" s="379"/>
      <c r="J213" s="469"/>
      <c r="N213" s="470"/>
    </row>
    <row r="214" spans="1:14" ht="49.35" customHeight="1">
      <c r="A214" s="383">
        <v>2</v>
      </c>
      <c r="B214" s="436" t="s">
        <v>549</v>
      </c>
      <c r="C214" s="406"/>
      <c r="D214" s="463"/>
      <c r="E214" s="379"/>
      <c r="F214" s="379"/>
      <c r="G214" s="379"/>
    </row>
    <row r="215" spans="1:14" ht="61.35" customHeight="1">
      <c r="A215" s="383">
        <v>3</v>
      </c>
      <c r="B215" s="436" t="s">
        <v>550</v>
      </c>
      <c r="C215" s="406"/>
      <c r="D215" s="463"/>
      <c r="E215" s="379"/>
      <c r="F215" s="379"/>
      <c r="G215" s="379"/>
    </row>
    <row r="216" spans="1:14">
      <c r="A216" s="383"/>
      <c r="B216" s="407"/>
      <c r="C216" s="391"/>
      <c r="D216" s="445" t="s">
        <v>551</v>
      </c>
    </row>
    <row r="217" spans="1:14">
      <c r="B217" s="647" t="s">
        <v>552</v>
      </c>
      <c r="C217" s="648"/>
      <c r="D217" s="647"/>
    </row>
    <row r="218" spans="1:14" ht="36.950000000000003" customHeight="1">
      <c r="A218" s="383">
        <v>1</v>
      </c>
      <c r="B218" s="576" t="s">
        <v>553</v>
      </c>
      <c r="C218" s="406"/>
      <c r="D218" s="471"/>
      <c r="E218" s="379"/>
      <c r="F218" s="379"/>
      <c r="G218" s="379"/>
    </row>
    <row r="219" spans="1:14" ht="49.35" customHeight="1">
      <c r="A219" s="383">
        <v>2</v>
      </c>
      <c r="B219" s="539" t="s">
        <v>554</v>
      </c>
      <c r="C219" s="406"/>
      <c r="D219" s="472"/>
      <c r="E219" s="379"/>
      <c r="F219" s="379"/>
      <c r="G219" s="379"/>
    </row>
    <row r="220" spans="1:14" ht="45" customHeight="1">
      <c r="A220" s="383">
        <v>3</v>
      </c>
      <c r="B220" s="473" t="s">
        <v>555</v>
      </c>
      <c r="C220" s="406"/>
      <c r="D220" s="449"/>
    </row>
    <row r="221" spans="1:14" ht="63" customHeight="1">
      <c r="A221" s="383">
        <v>4</v>
      </c>
      <c r="B221" s="473" t="s">
        <v>556</v>
      </c>
      <c r="C221" s="406"/>
      <c r="D221" s="449"/>
    </row>
    <row r="222" spans="1:14">
      <c r="A222" s="383"/>
      <c r="B222" s="407"/>
      <c r="C222" s="391"/>
      <c r="D222" s="445" t="s">
        <v>557</v>
      </c>
    </row>
    <row r="223" spans="1:14">
      <c r="B223" s="647" t="s">
        <v>558</v>
      </c>
      <c r="C223" s="648"/>
      <c r="D223" s="647"/>
    </row>
    <row r="224" spans="1:14" ht="59.1" customHeight="1">
      <c r="A224" s="383">
        <v>1</v>
      </c>
      <c r="B224" s="436" t="s">
        <v>559</v>
      </c>
      <c r="C224" s="406"/>
      <c r="D224" s="463"/>
      <c r="E224" s="379"/>
      <c r="F224" s="379"/>
      <c r="G224" s="379"/>
    </row>
    <row r="225" spans="1:7" ht="48" customHeight="1">
      <c r="A225" s="383">
        <v>2</v>
      </c>
      <c r="B225" s="436" t="s">
        <v>560</v>
      </c>
      <c r="C225" s="406"/>
      <c r="D225" s="463"/>
      <c r="E225" s="379"/>
      <c r="F225" s="379"/>
      <c r="G225" s="379"/>
    </row>
    <row r="226" spans="1:7" ht="61.35" customHeight="1">
      <c r="A226" s="383">
        <v>3</v>
      </c>
      <c r="B226" s="436" t="s">
        <v>561</v>
      </c>
      <c r="C226" s="406"/>
      <c r="D226" s="449"/>
    </row>
    <row r="227" spans="1:7">
      <c r="A227" s="383"/>
      <c r="B227" s="407"/>
      <c r="C227" s="391"/>
      <c r="D227" s="445" t="s">
        <v>551</v>
      </c>
    </row>
    <row r="228" spans="1:7">
      <c r="B228" s="647" t="s">
        <v>562</v>
      </c>
      <c r="C228" s="647"/>
      <c r="D228" s="647"/>
    </row>
    <row r="229" spans="1:7" ht="69" customHeight="1">
      <c r="A229" s="383">
        <v>1</v>
      </c>
      <c r="B229" s="436" t="s">
        <v>563</v>
      </c>
      <c r="C229" s="406"/>
      <c r="D229" s="474"/>
      <c r="E229" s="379"/>
      <c r="F229" s="379"/>
      <c r="G229" s="379"/>
    </row>
    <row r="230" spans="1:7">
      <c r="A230" s="383"/>
      <c r="B230" s="407"/>
      <c r="C230" s="475"/>
      <c r="D230" s="531" t="s">
        <v>564</v>
      </c>
    </row>
    <row r="231" spans="1:7">
      <c r="B231" s="647" t="s">
        <v>565</v>
      </c>
      <c r="C231" s="647"/>
      <c r="D231" s="645"/>
    </row>
    <row r="232" spans="1:7" ht="44.1" customHeight="1">
      <c r="A232" s="383">
        <v>1</v>
      </c>
      <c r="B232" s="436" t="s">
        <v>566</v>
      </c>
      <c r="C232" s="406"/>
      <c r="D232" s="449"/>
    </row>
    <row r="233" spans="1:7" ht="48" customHeight="1">
      <c r="A233" s="383">
        <v>2</v>
      </c>
      <c r="B233" s="436" t="s">
        <v>567</v>
      </c>
      <c r="C233" s="406"/>
      <c r="D233" s="463"/>
      <c r="E233" s="379"/>
      <c r="F233" s="379"/>
      <c r="G233" s="379"/>
    </row>
    <row r="234" spans="1:7" ht="44.1" customHeight="1">
      <c r="A234" s="383">
        <v>3</v>
      </c>
      <c r="B234" s="436" t="s">
        <v>568</v>
      </c>
      <c r="C234" s="406"/>
      <c r="D234" s="463"/>
      <c r="E234" s="379"/>
      <c r="F234" s="379"/>
      <c r="G234" s="379"/>
    </row>
    <row r="235" spans="1:7" ht="58.35" customHeight="1">
      <c r="A235" s="383">
        <v>4</v>
      </c>
      <c r="B235" s="436" t="s">
        <v>569</v>
      </c>
      <c r="C235" s="406"/>
      <c r="D235" s="463"/>
      <c r="E235" s="379"/>
      <c r="F235" s="379"/>
      <c r="G235" s="379"/>
    </row>
    <row r="236" spans="1:7" ht="43.35" customHeight="1">
      <c r="A236" s="383">
        <v>5</v>
      </c>
      <c r="B236" s="436" t="s">
        <v>570</v>
      </c>
      <c r="C236" s="406"/>
      <c r="D236" s="476"/>
      <c r="E236" s="379"/>
      <c r="F236" s="379"/>
      <c r="G236" s="379"/>
    </row>
    <row r="237" spans="1:7" ht="63.75">
      <c r="A237" s="383">
        <v>6</v>
      </c>
      <c r="B237" s="436" t="s">
        <v>571</v>
      </c>
      <c r="C237" s="406"/>
      <c r="D237" s="463"/>
      <c r="E237" s="379"/>
      <c r="F237" s="379"/>
      <c r="G237" s="379"/>
    </row>
    <row r="238" spans="1:7" ht="38.1" customHeight="1">
      <c r="A238" s="383">
        <v>7</v>
      </c>
      <c r="B238" s="436" t="s">
        <v>572</v>
      </c>
      <c r="C238" s="406"/>
      <c r="D238" s="463"/>
      <c r="E238" s="379"/>
      <c r="F238" s="379"/>
      <c r="G238" s="379"/>
    </row>
    <row r="239" spans="1:7" ht="53.1" customHeight="1">
      <c r="A239" s="383">
        <v>8</v>
      </c>
      <c r="B239" s="432" t="s">
        <v>573</v>
      </c>
      <c r="C239" s="406"/>
      <c r="D239" s="463"/>
      <c r="E239" s="379"/>
      <c r="F239" s="379"/>
      <c r="G239" s="379"/>
    </row>
    <row r="240" spans="1:7" ht="48" customHeight="1">
      <c r="A240" s="383">
        <v>9</v>
      </c>
      <c r="B240" s="436" t="s">
        <v>574</v>
      </c>
      <c r="C240" s="406"/>
      <c r="D240" s="463"/>
      <c r="E240" s="379"/>
      <c r="F240" s="379"/>
      <c r="G240" s="379"/>
    </row>
    <row r="241" spans="1:11" ht="44.1" customHeight="1">
      <c r="A241" s="383">
        <v>10</v>
      </c>
      <c r="B241" s="436" t="s">
        <v>575</v>
      </c>
      <c r="C241" s="406"/>
      <c r="D241" s="463"/>
      <c r="E241" s="379"/>
      <c r="F241" s="379"/>
      <c r="G241" s="379"/>
    </row>
    <row r="242" spans="1:11" ht="53.25" customHeight="1">
      <c r="A242" s="383">
        <v>11</v>
      </c>
      <c r="B242" s="436" t="s">
        <v>576</v>
      </c>
      <c r="C242" s="406"/>
      <c r="D242" s="463"/>
      <c r="E242" s="379"/>
      <c r="F242" s="379"/>
      <c r="G242" s="379"/>
    </row>
    <row r="243" spans="1:11">
      <c r="A243" s="438"/>
      <c r="B243" s="407"/>
      <c r="C243" s="391"/>
      <c r="D243" s="445" t="s">
        <v>577</v>
      </c>
    </row>
    <row r="244" spans="1:11">
      <c r="B244" s="647" t="s">
        <v>578</v>
      </c>
      <c r="C244" s="648"/>
      <c r="D244" s="647"/>
    </row>
    <row r="245" spans="1:11" ht="40.35" customHeight="1">
      <c r="A245" s="383">
        <v>1</v>
      </c>
      <c r="B245" s="432" t="s">
        <v>579</v>
      </c>
      <c r="C245" s="406"/>
      <c r="D245" s="431"/>
    </row>
    <row r="246" spans="1:11">
      <c r="A246" s="438"/>
      <c r="B246" s="407"/>
      <c r="C246" s="391"/>
      <c r="D246" s="557" t="s">
        <v>580</v>
      </c>
    </row>
    <row r="247" spans="1:11" ht="15" customHeight="1">
      <c r="A247" s="367"/>
      <c r="B247" s="647" t="s">
        <v>581</v>
      </c>
      <c r="C247" s="648"/>
      <c r="D247" s="647"/>
    </row>
    <row r="248" spans="1:11" ht="51" customHeight="1">
      <c r="A248" s="396">
        <v>1</v>
      </c>
      <c r="B248" s="389" t="s">
        <v>582</v>
      </c>
      <c r="C248" s="406"/>
      <c r="D248" s="431"/>
      <c r="K248" s="477"/>
    </row>
    <row r="249" spans="1:11" ht="15" customHeight="1">
      <c r="A249" s="429"/>
      <c r="B249" s="478"/>
      <c r="C249" s="479"/>
      <c r="D249" s="558" t="s">
        <v>583</v>
      </c>
      <c r="K249" s="477"/>
    </row>
    <row r="250" spans="1:11">
      <c r="B250" s="645" t="s">
        <v>584</v>
      </c>
      <c r="C250" s="646"/>
      <c r="D250" s="645"/>
    </row>
    <row r="251" spans="1:11" ht="48" customHeight="1">
      <c r="A251" s="383">
        <v>1</v>
      </c>
      <c r="B251" s="432" t="s">
        <v>585</v>
      </c>
      <c r="C251" s="406"/>
      <c r="D251" s="388"/>
    </row>
    <row r="252" spans="1:11" ht="56.25" customHeight="1">
      <c r="A252" s="383">
        <v>2</v>
      </c>
      <c r="B252" s="432" t="s">
        <v>586</v>
      </c>
      <c r="C252" s="406"/>
      <c r="D252" s="388"/>
    </row>
    <row r="253" spans="1:11" ht="58.35" customHeight="1">
      <c r="A253" s="383">
        <v>3</v>
      </c>
      <c r="B253" s="385" t="s">
        <v>587</v>
      </c>
      <c r="C253" s="406"/>
      <c r="D253" s="463"/>
      <c r="E253" s="379"/>
      <c r="F253" s="379"/>
      <c r="G253" s="379"/>
    </row>
    <row r="254" spans="1:11" ht="174.95" customHeight="1">
      <c r="A254" s="383">
        <v>4</v>
      </c>
      <c r="B254" s="540" t="s">
        <v>588</v>
      </c>
      <c r="C254" s="406"/>
      <c r="D254" s="463"/>
      <c r="E254" s="379"/>
      <c r="F254" s="379"/>
      <c r="G254" s="379"/>
    </row>
    <row r="255" spans="1:11">
      <c r="A255" s="383"/>
      <c r="B255" s="407"/>
      <c r="C255" s="391"/>
      <c r="D255" s="445" t="s">
        <v>551</v>
      </c>
    </row>
    <row r="256" spans="1:11" ht="62.1" customHeight="1">
      <c r="A256" s="383">
        <v>5</v>
      </c>
      <c r="B256" s="436" t="s">
        <v>589</v>
      </c>
      <c r="C256" s="406"/>
      <c r="D256" s="463"/>
    </row>
    <row r="257" spans="1:8" ht="72" customHeight="1">
      <c r="A257" s="383">
        <v>6</v>
      </c>
      <c r="B257" s="436" t="s">
        <v>590</v>
      </c>
      <c r="C257" s="406"/>
      <c r="D257" s="449"/>
    </row>
    <row r="258" spans="1:8" ht="67.349999999999994" customHeight="1">
      <c r="A258" s="383">
        <v>7</v>
      </c>
      <c r="B258" s="430" t="s">
        <v>591</v>
      </c>
      <c r="C258" s="406"/>
      <c r="D258" s="449"/>
    </row>
    <row r="259" spans="1:8" ht="45" customHeight="1">
      <c r="A259" s="383">
        <v>8</v>
      </c>
      <c r="B259" s="430" t="s">
        <v>592</v>
      </c>
      <c r="C259" s="406"/>
      <c r="D259" s="431"/>
    </row>
    <row r="260" spans="1:8">
      <c r="A260" s="383"/>
      <c r="B260" s="407"/>
      <c r="C260" s="391"/>
      <c r="D260" s="559" t="s">
        <v>505</v>
      </c>
    </row>
    <row r="261" spans="1:8" ht="43.35" customHeight="1">
      <c r="A261" s="383">
        <v>9</v>
      </c>
      <c r="B261" s="430" t="s">
        <v>593</v>
      </c>
      <c r="C261" s="406"/>
      <c r="D261" s="449"/>
    </row>
    <row r="262" spans="1:8" ht="46.35" customHeight="1">
      <c r="A262" s="383">
        <v>10</v>
      </c>
      <c r="B262" s="436" t="s">
        <v>594</v>
      </c>
      <c r="C262" s="406"/>
      <c r="D262" s="480"/>
    </row>
    <row r="263" spans="1:8">
      <c r="A263" s="383"/>
      <c r="B263" s="407"/>
      <c r="C263" s="391"/>
      <c r="D263" s="445" t="s">
        <v>551</v>
      </c>
    </row>
    <row r="264" spans="1:8">
      <c r="B264" s="647" t="s">
        <v>595</v>
      </c>
      <c r="C264" s="648"/>
      <c r="D264" s="647"/>
    </row>
    <row r="265" spans="1:8" ht="45.75" customHeight="1">
      <c r="A265" s="383">
        <v>1</v>
      </c>
      <c r="B265" s="436" t="s">
        <v>596</v>
      </c>
      <c r="C265" s="406"/>
      <c r="D265" s="435"/>
    </row>
    <row r="266" spans="1:8">
      <c r="A266" s="383"/>
      <c r="B266" s="407"/>
      <c r="C266" s="475"/>
      <c r="D266" s="560" t="s">
        <v>597</v>
      </c>
      <c r="H266" s="481"/>
    </row>
    <row r="267" spans="1:8" ht="35.1" customHeight="1">
      <c r="A267" s="383">
        <v>2</v>
      </c>
      <c r="B267" s="430" t="s">
        <v>598</v>
      </c>
      <c r="C267" s="406"/>
      <c r="D267" s="482"/>
    </row>
    <row r="268" spans="1:8" ht="58.5" customHeight="1">
      <c r="A268" s="383">
        <v>3</v>
      </c>
      <c r="B268" s="436" t="s">
        <v>599</v>
      </c>
      <c r="C268" s="483"/>
      <c r="D268" s="484"/>
    </row>
    <row r="269" spans="1:8">
      <c r="A269" s="383"/>
      <c r="B269" s="407"/>
      <c r="C269" s="475"/>
      <c r="D269" s="560" t="s">
        <v>600</v>
      </c>
      <c r="H269" s="481"/>
    </row>
    <row r="270" spans="1:8" ht="49.5" customHeight="1">
      <c r="A270" s="383">
        <v>4</v>
      </c>
      <c r="B270" s="436" t="s">
        <v>601</v>
      </c>
      <c r="C270" s="406"/>
      <c r="D270" s="485"/>
    </row>
    <row r="271" spans="1:8" ht="89.25">
      <c r="A271" s="383">
        <v>5</v>
      </c>
      <c r="B271" s="436" t="s">
        <v>602</v>
      </c>
      <c r="C271" s="406"/>
      <c r="D271" s="388"/>
    </row>
    <row r="272" spans="1:8" ht="140.25">
      <c r="A272" s="383">
        <v>6</v>
      </c>
      <c r="B272" s="436" t="s">
        <v>603</v>
      </c>
      <c r="C272" s="406"/>
      <c r="D272" s="486"/>
    </row>
    <row r="273" spans="1:7">
      <c r="A273" s="383"/>
      <c r="B273" s="390"/>
      <c r="C273" s="487"/>
      <c r="D273" s="557" t="s">
        <v>265</v>
      </c>
    </row>
    <row r="274" spans="1:7" ht="57" customHeight="1">
      <c r="A274" s="383">
        <v>7</v>
      </c>
      <c r="B274" s="436" t="s">
        <v>604</v>
      </c>
      <c r="C274" s="406"/>
      <c r="D274" s="488"/>
      <c r="E274" s="379"/>
      <c r="F274" s="379"/>
      <c r="G274" s="379"/>
    </row>
    <row r="275" spans="1:7" ht="62.1" customHeight="1">
      <c r="A275" s="383">
        <v>8</v>
      </c>
      <c r="B275" s="436" t="s">
        <v>605</v>
      </c>
      <c r="C275" s="406"/>
      <c r="D275" s="463"/>
      <c r="E275" s="379"/>
      <c r="F275" s="379"/>
      <c r="G275" s="379"/>
    </row>
    <row r="276" spans="1:7" ht="42" customHeight="1">
      <c r="A276" s="383">
        <v>9</v>
      </c>
      <c r="B276" s="430" t="s">
        <v>606</v>
      </c>
      <c r="C276" s="406"/>
      <c r="D276" s="463"/>
      <c r="E276" s="379"/>
      <c r="F276" s="379"/>
      <c r="G276" s="379"/>
    </row>
    <row r="277" spans="1:7">
      <c r="A277" s="383"/>
      <c r="B277" s="407"/>
      <c r="C277" s="391"/>
      <c r="D277" s="445" t="s">
        <v>551</v>
      </c>
    </row>
    <row r="278" spans="1:7">
      <c r="B278" s="647" t="s">
        <v>607</v>
      </c>
      <c r="C278" s="648"/>
      <c r="D278" s="647"/>
    </row>
    <row r="279" spans="1:7" ht="48.95" customHeight="1">
      <c r="A279" s="383">
        <v>1</v>
      </c>
      <c r="B279" s="541" t="s">
        <v>608</v>
      </c>
      <c r="C279" s="406"/>
      <c r="D279" s="431"/>
    </row>
    <row r="280" spans="1:7">
      <c r="A280" s="383"/>
      <c r="B280" s="561"/>
      <c r="C280" s="562"/>
      <c r="D280" s="563" t="s">
        <v>609</v>
      </c>
    </row>
    <row r="281" spans="1:7">
      <c r="B281" s="643" t="s">
        <v>610</v>
      </c>
      <c r="C281" s="644"/>
      <c r="D281" s="643"/>
    </row>
    <row r="282" spans="1:7" ht="39" customHeight="1">
      <c r="A282" s="383">
        <v>1</v>
      </c>
      <c r="B282" s="564" t="s">
        <v>611</v>
      </c>
      <c r="C282" s="565"/>
      <c r="D282" s="566"/>
      <c r="E282" s="365"/>
      <c r="F282" s="365"/>
      <c r="G282" s="365"/>
    </row>
    <row r="283" spans="1:7" ht="12.75">
      <c r="A283" s="383"/>
      <c r="B283" s="561"/>
      <c r="C283" s="562"/>
      <c r="D283" s="563" t="s">
        <v>612</v>
      </c>
      <c r="E283" s="365"/>
      <c r="F283" s="365"/>
      <c r="G283" s="365"/>
    </row>
    <row r="284" spans="1:7" ht="15.95" customHeight="1">
      <c r="B284" s="643" t="s">
        <v>613</v>
      </c>
      <c r="C284" s="644"/>
      <c r="D284" s="643"/>
      <c r="E284" s="365"/>
      <c r="F284" s="365"/>
      <c r="G284" s="365"/>
    </row>
    <row r="285" spans="1:7" ht="48" customHeight="1">
      <c r="A285" s="383">
        <v>1</v>
      </c>
      <c r="B285" s="564" t="s">
        <v>614</v>
      </c>
      <c r="C285" s="565"/>
      <c r="D285" s="566"/>
      <c r="E285" s="365"/>
      <c r="F285" s="365"/>
      <c r="G285" s="365"/>
    </row>
    <row r="286" spans="1:7" ht="12.75">
      <c r="A286" s="383"/>
      <c r="B286" s="561"/>
      <c r="C286" s="562"/>
      <c r="D286" s="563" t="s">
        <v>615</v>
      </c>
      <c r="E286" s="365"/>
      <c r="F286" s="365"/>
      <c r="G286" s="365"/>
    </row>
    <row r="287" spans="1:7" ht="12.75">
      <c r="B287" s="567"/>
      <c r="C287" s="568"/>
      <c r="D287" s="569"/>
      <c r="E287" s="365"/>
      <c r="F287" s="365"/>
      <c r="G287" s="365"/>
    </row>
    <row r="288" spans="1:7" ht="12.75">
      <c r="E288" s="365"/>
      <c r="F288" s="365"/>
      <c r="G288" s="365"/>
    </row>
    <row r="289" spans="5:7" ht="12.75">
      <c r="E289" s="365"/>
      <c r="F289" s="365"/>
      <c r="G289" s="365"/>
    </row>
    <row r="290" spans="5:7" ht="12.75">
      <c r="E290" s="365"/>
      <c r="F290" s="365"/>
      <c r="G290" s="365"/>
    </row>
    <row r="291" spans="5:7" ht="12.75">
      <c r="E291" s="365"/>
      <c r="F291" s="365"/>
      <c r="G291" s="365"/>
    </row>
    <row r="292" spans="5:7" ht="12.75">
      <c r="E292" s="365"/>
      <c r="F292" s="365"/>
      <c r="G292" s="365"/>
    </row>
    <row r="293" spans="5:7" ht="12.75">
      <c r="E293" s="365"/>
      <c r="F293" s="365"/>
      <c r="G293" s="365"/>
    </row>
    <row r="294" spans="5:7" ht="12.75">
      <c r="E294" s="365"/>
      <c r="F294" s="365"/>
      <c r="G294" s="365"/>
    </row>
    <row r="295" spans="5:7" ht="12.75">
      <c r="E295" s="365"/>
      <c r="F295" s="365"/>
      <c r="G295" s="365"/>
    </row>
    <row r="296" spans="5:7" ht="12.75">
      <c r="E296" s="365"/>
      <c r="F296" s="365"/>
      <c r="G296" s="365"/>
    </row>
    <row r="297" spans="5:7" ht="12.75">
      <c r="E297" s="365"/>
      <c r="F297" s="365"/>
      <c r="G297" s="365"/>
    </row>
    <row r="298" spans="5:7" ht="12.75">
      <c r="E298" s="365"/>
      <c r="F298" s="365"/>
      <c r="G298" s="365"/>
    </row>
    <row r="299" spans="5:7" ht="12.75">
      <c r="E299" s="365"/>
      <c r="F299" s="365"/>
      <c r="G299" s="365"/>
    </row>
    <row r="300" spans="5:7" ht="12.75">
      <c r="E300" s="365"/>
      <c r="F300" s="365"/>
      <c r="G300" s="365"/>
    </row>
    <row r="301" spans="5:7" ht="12.75">
      <c r="E301" s="365"/>
      <c r="F301" s="365"/>
      <c r="G301" s="365"/>
    </row>
    <row r="302" spans="5:7" ht="12.75">
      <c r="E302" s="365"/>
      <c r="F302" s="365"/>
      <c r="G302" s="365"/>
    </row>
    <row r="303" spans="5:7" ht="12.75">
      <c r="E303" s="365"/>
      <c r="F303" s="365"/>
      <c r="G303" s="365"/>
    </row>
    <row r="304" spans="5:7" ht="12.75">
      <c r="E304" s="365"/>
      <c r="F304" s="365"/>
      <c r="G304" s="365"/>
    </row>
    <row r="305" spans="5:7" ht="12.75">
      <c r="E305" s="365"/>
      <c r="F305" s="365"/>
      <c r="G305" s="365"/>
    </row>
    <row r="306" spans="5:7" ht="12.75">
      <c r="E306" s="365"/>
      <c r="F306" s="365"/>
      <c r="G306" s="365"/>
    </row>
    <row r="307" spans="5:7" ht="12.75">
      <c r="E307" s="365"/>
      <c r="F307" s="365"/>
      <c r="G307" s="365"/>
    </row>
    <row r="308" spans="5:7" ht="12.75">
      <c r="E308" s="365"/>
      <c r="F308" s="365"/>
      <c r="G308" s="365"/>
    </row>
    <row r="309" spans="5:7" ht="12.75">
      <c r="E309" s="365"/>
      <c r="F309" s="365"/>
      <c r="G309" s="365"/>
    </row>
    <row r="310" spans="5:7" ht="12.75">
      <c r="E310" s="365"/>
      <c r="F310" s="365"/>
      <c r="G310" s="365"/>
    </row>
    <row r="311" spans="5:7" ht="12.75">
      <c r="E311" s="365"/>
      <c r="F311" s="365"/>
      <c r="G311" s="365"/>
    </row>
    <row r="312" spans="5:7" ht="12.75">
      <c r="E312" s="365"/>
      <c r="F312" s="365"/>
      <c r="G312" s="365"/>
    </row>
    <row r="313" spans="5:7" ht="12.75">
      <c r="E313" s="365"/>
      <c r="F313" s="365"/>
      <c r="G313" s="365"/>
    </row>
    <row r="314" spans="5:7" ht="12.75">
      <c r="E314" s="365"/>
      <c r="F314" s="365"/>
      <c r="G314" s="365"/>
    </row>
    <row r="315" spans="5:7" ht="12.75">
      <c r="E315" s="365"/>
      <c r="F315" s="365"/>
      <c r="G315" s="365"/>
    </row>
    <row r="316" spans="5:7" ht="12.75">
      <c r="E316" s="365"/>
      <c r="F316" s="365"/>
      <c r="G316" s="365"/>
    </row>
    <row r="317" spans="5:7" ht="12.75">
      <c r="E317" s="365"/>
      <c r="F317" s="365"/>
      <c r="G317" s="365"/>
    </row>
    <row r="318" spans="5:7" ht="12.75">
      <c r="E318" s="365"/>
      <c r="F318" s="365"/>
      <c r="G318" s="365"/>
    </row>
    <row r="319" spans="5:7" ht="12.75">
      <c r="E319" s="365"/>
      <c r="F319" s="365"/>
      <c r="G319" s="365"/>
    </row>
    <row r="320" spans="5:7" ht="12.75">
      <c r="E320" s="365"/>
      <c r="F320" s="365"/>
      <c r="G320" s="365"/>
    </row>
    <row r="321" spans="5:7" ht="12.75">
      <c r="E321" s="365"/>
      <c r="F321" s="365"/>
      <c r="G321" s="365"/>
    </row>
    <row r="322" spans="5:7" ht="12.75">
      <c r="E322" s="365"/>
      <c r="F322" s="365"/>
      <c r="G322" s="365"/>
    </row>
    <row r="323" spans="5:7" ht="12.75">
      <c r="E323" s="365"/>
      <c r="F323" s="365"/>
      <c r="G323" s="365"/>
    </row>
    <row r="324" spans="5:7" ht="12.75">
      <c r="E324" s="365"/>
      <c r="F324" s="365"/>
      <c r="G324" s="365"/>
    </row>
    <row r="325" spans="5:7" ht="12.75">
      <c r="E325" s="365"/>
      <c r="F325" s="365"/>
      <c r="G325" s="365"/>
    </row>
    <row r="326" spans="5:7" ht="12.75">
      <c r="E326" s="365"/>
      <c r="F326" s="365"/>
      <c r="G326" s="365"/>
    </row>
    <row r="327" spans="5:7" ht="12.75">
      <c r="E327" s="365"/>
      <c r="F327" s="365"/>
      <c r="G327" s="365"/>
    </row>
    <row r="328" spans="5:7" ht="12.75">
      <c r="E328" s="365"/>
      <c r="F328" s="365"/>
      <c r="G328" s="365"/>
    </row>
    <row r="329" spans="5:7" ht="12.75">
      <c r="E329" s="365"/>
      <c r="F329" s="365"/>
      <c r="G329" s="365"/>
    </row>
    <row r="330" spans="5:7" ht="12.75">
      <c r="E330" s="365"/>
      <c r="F330" s="365"/>
      <c r="G330" s="365"/>
    </row>
    <row r="331" spans="5:7" ht="12.75">
      <c r="E331" s="365"/>
      <c r="F331" s="365"/>
      <c r="G331" s="365"/>
    </row>
    <row r="332" spans="5:7" ht="12.75">
      <c r="E332" s="365"/>
      <c r="F332" s="365"/>
      <c r="G332" s="365"/>
    </row>
    <row r="333" spans="5:7" ht="12.75">
      <c r="E333" s="365"/>
      <c r="F333" s="365"/>
      <c r="G333" s="365"/>
    </row>
    <row r="334" spans="5:7" ht="12.75">
      <c r="E334" s="365"/>
      <c r="F334" s="365"/>
      <c r="G334" s="365"/>
    </row>
    <row r="335" spans="5:7" ht="12.75">
      <c r="E335" s="365"/>
      <c r="F335" s="365"/>
      <c r="G335" s="365"/>
    </row>
    <row r="336" spans="5:7" ht="12.75">
      <c r="E336" s="365"/>
      <c r="F336" s="365"/>
      <c r="G336" s="365"/>
    </row>
    <row r="337" spans="2:7" ht="12.75">
      <c r="E337" s="365"/>
      <c r="F337" s="365"/>
      <c r="G337" s="365"/>
    </row>
    <row r="338" spans="2:7" ht="12.75">
      <c r="E338" s="365"/>
      <c r="F338" s="365"/>
      <c r="G338" s="365"/>
    </row>
    <row r="339" spans="2:7" s="419" customFormat="1" ht="12.75">
      <c r="B339" s="490"/>
      <c r="C339" s="491"/>
      <c r="D339" s="492"/>
    </row>
    <row r="340" spans="2:7" ht="12.75">
      <c r="E340" s="365"/>
      <c r="F340" s="365"/>
      <c r="G340" s="365"/>
    </row>
    <row r="341" spans="2:7" ht="12.75">
      <c r="E341" s="365"/>
      <c r="F341" s="365"/>
      <c r="G341" s="365"/>
    </row>
    <row r="342" spans="2:7" ht="12.75">
      <c r="E342" s="365"/>
      <c r="F342" s="365"/>
      <c r="G342" s="365"/>
    </row>
    <row r="343" spans="2:7" ht="12.75">
      <c r="E343" s="365"/>
      <c r="F343" s="365"/>
      <c r="G343" s="365"/>
    </row>
    <row r="344" spans="2:7" ht="12.75">
      <c r="E344" s="365"/>
      <c r="F344" s="365"/>
      <c r="G344" s="365"/>
    </row>
    <row r="345" spans="2:7" ht="12.75">
      <c r="E345" s="365"/>
      <c r="F345" s="365"/>
      <c r="G345" s="365"/>
    </row>
    <row r="346" spans="2:7" ht="12.75">
      <c r="E346" s="365"/>
      <c r="F346" s="365"/>
      <c r="G346" s="365"/>
    </row>
    <row r="347" spans="2:7" ht="12.75">
      <c r="E347" s="365"/>
      <c r="F347" s="365"/>
      <c r="G347" s="365"/>
    </row>
    <row r="348" spans="2:7" ht="12.75">
      <c r="E348" s="365"/>
      <c r="F348" s="365"/>
      <c r="G348" s="365"/>
    </row>
    <row r="349" spans="2:7" ht="12.75">
      <c r="E349" s="365"/>
      <c r="F349" s="365"/>
      <c r="G349" s="365"/>
    </row>
    <row r="350" spans="2:7" ht="12.75">
      <c r="E350" s="365"/>
      <c r="F350" s="365"/>
      <c r="G350" s="365"/>
    </row>
    <row r="351" spans="2:7" ht="12.75">
      <c r="E351" s="365"/>
      <c r="F351" s="365"/>
      <c r="G351" s="365"/>
    </row>
    <row r="352" spans="2:7" ht="12.75">
      <c r="E352" s="365"/>
      <c r="F352" s="365"/>
      <c r="G352" s="365"/>
    </row>
    <row r="353" spans="5:7" ht="12.75">
      <c r="E353" s="365"/>
      <c r="F353" s="365"/>
      <c r="G353" s="365"/>
    </row>
    <row r="354" spans="5:7" ht="12.75">
      <c r="E354" s="365"/>
      <c r="F354" s="365"/>
      <c r="G354" s="365"/>
    </row>
    <row r="355" spans="5:7" ht="12.75">
      <c r="E355" s="365"/>
      <c r="F355" s="365"/>
      <c r="G355" s="365"/>
    </row>
    <row r="356" spans="5:7" ht="12.75">
      <c r="E356" s="365"/>
      <c r="F356" s="365"/>
      <c r="G356" s="365"/>
    </row>
    <row r="357" spans="5:7" ht="12.75">
      <c r="E357" s="365"/>
      <c r="F357" s="365"/>
      <c r="G357" s="365"/>
    </row>
    <row r="358" spans="5:7" ht="12.75">
      <c r="E358" s="365"/>
      <c r="F358" s="365"/>
      <c r="G358" s="365"/>
    </row>
    <row r="359" spans="5:7" ht="12.75">
      <c r="E359" s="365"/>
      <c r="F359" s="365"/>
      <c r="G359" s="365"/>
    </row>
    <row r="360" spans="5:7" ht="12.75">
      <c r="E360" s="365"/>
      <c r="F360" s="365"/>
      <c r="G360" s="365"/>
    </row>
    <row r="361" spans="5:7" ht="12.75">
      <c r="E361" s="365"/>
      <c r="F361" s="365"/>
      <c r="G361" s="365"/>
    </row>
    <row r="362" spans="5:7" ht="12.75">
      <c r="E362" s="365"/>
      <c r="F362" s="365"/>
      <c r="G362" s="365"/>
    </row>
    <row r="363" spans="5:7" ht="12.75">
      <c r="E363" s="365"/>
      <c r="F363" s="365"/>
      <c r="G363" s="365"/>
    </row>
    <row r="364" spans="5:7" ht="12.75">
      <c r="E364" s="365"/>
      <c r="F364" s="365"/>
      <c r="G364" s="365"/>
    </row>
    <row r="365" spans="5:7" ht="12.75">
      <c r="E365" s="365"/>
      <c r="F365" s="365"/>
      <c r="G365" s="365"/>
    </row>
    <row r="366" spans="5:7" ht="12.75">
      <c r="E366" s="365"/>
      <c r="F366" s="365"/>
      <c r="G366" s="365"/>
    </row>
    <row r="367" spans="5:7" ht="12.75">
      <c r="E367" s="365"/>
      <c r="F367" s="365"/>
      <c r="G367" s="365"/>
    </row>
    <row r="368" spans="5:7" ht="12.75">
      <c r="E368" s="365"/>
      <c r="F368" s="365"/>
      <c r="G368" s="365"/>
    </row>
    <row r="369" spans="5:7" ht="12.75">
      <c r="E369" s="365"/>
      <c r="F369" s="365"/>
      <c r="G369" s="365"/>
    </row>
    <row r="370" spans="5:7" ht="12.75">
      <c r="E370" s="365"/>
      <c r="F370" s="365"/>
      <c r="G370" s="365"/>
    </row>
    <row r="371" spans="5:7" ht="12.75">
      <c r="E371" s="365"/>
      <c r="F371" s="365"/>
      <c r="G371" s="365"/>
    </row>
    <row r="372" spans="5:7" ht="12.75">
      <c r="E372" s="365"/>
      <c r="F372" s="365"/>
      <c r="G372" s="365"/>
    </row>
    <row r="373" spans="5:7" ht="12.75">
      <c r="E373" s="365"/>
      <c r="F373" s="365"/>
      <c r="G373" s="365"/>
    </row>
    <row r="374" spans="5:7" ht="12.75">
      <c r="E374" s="365"/>
      <c r="F374" s="365"/>
      <c r="G374" s="365"/>
    </row>
    <row r="375" spans="5:7" ht="12.75">
      <c r="E375" s="365"/>
      <c r="F375" s="365"/>
      <c r="G375" s="365"/>
    </row>
    <row r="376" spans="5:7" ht="12.75">
      <c r="E376" s="365"/>
      <c r="F376" s="365"/>
      <c r="G376" s="365"/>
    </row>
    <row r="377" spans="5:7" ht="12.75">
      <c r="E377" s="365"/>
      <c r="F377" s="365"/>
      <c r="G377" s="365"/>
    </row>
    <row r="378" spans="5:7" ht="12.75">
      <c r="E378" s="365"/>
      <c r="F378" s="365"/>
      <c r="G378" s="365"/>
    </row>
    <row r="379" spans="5:7" ht="12.75">
      <c r="E379" s="365"/>
      <c r="F379" s="365"/>
      <c r="G379" s="365"/>
    </row>
    <row r="380" spans="5:7" ht="12.75">
      <c r="E380" s="365"/>
      <c r="F380" s="365"/>
      <c r="G380" s="365"/>
    </row>
    <row r="381" spans="5:7" ht="12.75">
      <c r="E381" s="365"/>
      <c r="F381" s="365"/>
      <c r="G381" s="365"/>
    </row>
    <row r="382" spans="5:7" ht="12.75">
      <c r="E382" s="365"/>
      <c r="F382" s="365"/>
      <c r="G382" s="365"/>
    </row>
    <row r="383" spans="5:7" ht="12.75">
      <c r="E383" s="365"/>
      <c r="F383" s="365"/>
      <c r="G383" s="365"/>
    </row>
    <row r="384" spans="5:7" ht="12.75">
      <c r="E384" s="365"/>
      <c r="F384" s="365"/>
      <c r="G384" s="365"/>
    </row>
    <row r="385" spans="5:7" ht="12.75">
      <c r="E385" s="365"/>
      <c r="F385" s="365"/>
      <c r="G385" s="365"/>
    </row>
    <row r="386" spans="5:7" ht="12.75">
      <c r="E386" s="365"/>
      <c r="F386" s="365"/>
      <c r="G386" s="365"/>
    </row>
    <row r="387" spans="5:7" ht="12.75">
      <c r="E387" s="365"/>
      <c r="F387" s="365"/>
      <c r="G387" s="365"/>
    </row>
    <row r="388" spans="5:7" ht="12.75">
      <c r="E388" s="365"/>
      <c r="F388" s="365"/>
      <c r="G388" s="365"/>
    </row>
    <row r="389" spans="5:7" ht="12.75">
      <c r="E389" s="365"/>
      <c r="F389" s="365"/>
      <c r="G389" s="365"/>
    </row>
    <row r="390" spans="5:7" ht="12.75">
      <c r="E390" s="365"/>
      <c r="F390" s="365"/>
      <c r="G390" s="365"/>
    </row>
    <row r="391" spans="5:7" ht="12.75">
      <c r="E391" s="365"/>
      <c r="F391" s="365"/>
      <c r="G391" s="365"/>
    </row>
    <row r="392" spans="5:7" ht="12.75">
      <c r="E392" s="365"/>
      <c r="F392" s="365"/>
      <c r="G392" s="365"/>
    </row>
    <row r="393" spans="5:7" ht="12.75">
      <c r="E393" s="365"/>
      <c r="F393" s="365"/>
      <c r="G393" s="365"/>
    </row>
    <row r="394" spans="5:7" ht="12.75">
      <c r="E394" s="365"/>
      <c r="F394" s="365"/>
      <c r="G394" s="365"/>
    </row>
    <row r="395" spans="5:7" ht="12.75">
      <c r="E395" s="365"/>
      <c r="F395" s="365"/>
      <c r="G395" s="365"/>
    </row>
    <row r="396" spans="5:7" ht="12.75">
      <c r="E396" s="365"/>
      <c r="F396" s="365"/>
      <c r="G396" s="365"/>
    </row>
    <row r="397" spans="5:7" ht="12.75">
      <c r="E397" s="365"/>
      <c r="F397" s="365"/>
      <c r="G397" s="365"/>
    </row>
    <row r="398" spans="5:7" ht="12.75">
      <c r="E398" s="365"/>
      <c r="F398" s="365"/>
      <c r="G398" s="365"/>
    </row>
    <row r="399" spans="5:7" ht="12.75">
      <c r="E399" s="365"/>
      <c r="F399" s="365"/>
      <c r="G399" s="365"/>
    </row>
    <row r="400" spans="5:7" ht="12.75">
      <c r="E400" s="365"/>
      <c r="F400" s="365"/>
      <c r="G400" s="365"/>
    </row>
    <row r="401" spans="5:7" ht="12.75">
      <c r="E401" s="365"/>
      <c r="F401" s="365"/>
      <c r="G401" s="365"/>
    </row>
    <row r="402" spans="5:7" ht="12.75">
      <c r="E402" s="365"/>
      <c r="F402" s="365"/>
      <c r="G402" s="365"/>
    </row>
    <row r="403" spans="5:7" ht="12.75">
      <c r="E403" s="365"/>
      <c r="F403" s="365"/>
      <c r="G403" s="365"/>
    </row>
    <row r="404" spans="5:7" ht="12.75">
      <c r="E404" s="365"/>
      <c r="F404" s="365"/>
      <c r="G404" s="365"/>
    </row>
    <row r="405" spans="5:7" ht="12.75">
      <c r="E405" s="365"/>
      <c r="F405" s="365"/>
      <c r="G405" s="365"/>
    </row>
    <row r="406" spans="5:7" ht="12.75">
      <c r="E406" s="365"/>
      <c r="F406" s="365"/>
      <c r="G406" s="365"/>
    </row>
    <row r="407" spans="5:7" ht="12.75">
      <c r="E407" s="365"/>
      <c r="F407" s="365"/>
      <c r="G407" s="365"/>
    </row>
    <row r="408" spans="5:7" ht="12.75">
      <c r="E408" s="365"/>
      <c r="F408" s="365"/>
      <c r="G408" s="365"/>
    </row>
    <row r="409" spans="5:7" ht="12.75">
      <c r="E409" s="365"/>
      <c r="F409" s="365"/>
      <c r="G409" s="365"/>
    </row>
    <row r="410" spans="5:7" ht="12.75">
      <c r="E410" s="365"/>
      <c r="F410" s="365"/>
      <c r="G410" s="365"/>
    </row>
    <row r="411" spans="5:7" ht="12.75">
      <c r="E411" s="365"/>
      <c r="F411" s="365"/>
      <c r="G411" s="365"/>
    </row>
    <row r="412" spans="5:7" ht="12.75">
      <c r="E412" s="365"/>
      <c r="F412" s="365"/>
      <c r="G412" s="365"/>
    </row>
  </sheetData>
  <mergeCells count="53">
    <mergeCell ref="C99:D99"/>
    <mergeCell ref="B1:D2"/>
    <mergeCell ref="B3:D4"/>
    <mergeCell ref="B5:D5"/>
    <mergeCell ref="B17:D17"/>
    <mergeCell ref="B20:D20"/>
    <mergeCell ref="B30:D30"/>
    <mergeCell ref="B52:D52"/>
    <mergeCell ref="B68:D68"/>
    <mergeCell ref="B96:D96"/>
    <mergeCell ref="C97:D97"/>
    <mergeCell ref="C98:D98"/>
    <mergeCell ref="B118:D118"/>
    <mergeCell ref="C101:D101"/>
    <mergeCell ref="C102:D102"/>
    <mergeCell ref="C103:D103"/>
    <mergeCell ref="C104:D104"/>
    <mergeCell ref="C108:D108"/>
    <mergeCell ref="C109:D109"/>
    <mergeCell ref="C110:D110"/>
    <mergeCell ref="C111:D111"/>
    <mergeCell ref="B112:D112"/>
    <mergeCell ref="B113:D113"/>
    <mergeCell ref="B115:D115"/>
    <mergeCell ref="B247:D247"/>
    <mergeCell ref="B191:D191"/>
    <mergeCell ref="B194:D194"/>
    <mergeCell ref="B125:D125"/>
    <mergeCell ref="B129:D129"/>
    <mergeCell ref="B133:D133"/>
    <mergeCell ref="B140:D140"/>
    <mergeCell ref="B145:D145"/>
    <mergeCell ref="B153:D153"/>
    <mergeCell ref="B165:C165"/>
    <mergeCell ref="A168:D168"/>
    <mergeCell ref="B169:D169"/>
    <mergeCell ref="B174:D174"/>
    <mergeCell ref="B158:D158"/>
    <mergeCell ref="B223:D223"/>
    <mergeCell ref="B228:D228"/>
    <mergeCell ref="B231:D231"/>
    <mergeCell ref="B244:D244"/>
    <mergeCell ref="B212:D212"/>
    <mergeCell ref="B197:D197"/>
    <mergeCell ref="B200:D200"/>
    <mergeCell ref="B206:D206"/>
    <mergeCell ref="B209:D209"/>
    <mergeCell ref="B217:D217"/>
    <mergeCell ref="B281:D281"/>
    <mergeCell ref="B284:D284"/>
    <mergeCell ref="B250:D250"/>
    <mergeCell ref="B264:D264"/>
    <mergeCell ref="B278:D278"/>
  </mergeCells>
  <phoneticPr fontId="1" type="noConversion"/>
  <dataValidations count="1">
    <dataValidation type="list" allowBlank="1" showInputMessage="1" showErrorMessage="1" sqref="C23:C28 C146:C151 C279 C170:C172 C261:C262 C248:C249 C245 C229 C224:C226 C210 C207 C203:C204 C201 C198 C195 C192 C154:C157 C41:C42 C81:C83 C141:C143 C134:C138 C130:C131 C126:C128 C86:C87 C267:C268 C76:C78 C71:C73 C61:C63 C56:C58 C159:C163 C251:C254 C119:C123 C175:C178 C66:C67 C274:C276 C270:C272 C256:C259 C232:C242 C213:C215 C33:C38 C90:C94 C180:C188 C265 C44:C49 C218:C221 C282 C285">
      <formula1>$F$19:$F$21</formula1>
    </dataValidation>
  </dataValidations>
  <hyperlinks>
    <hyperlink ref="D199" r:id="rId1" location="440.14"/>
    <hyperlink ref="D202" r:id="rId2" location="440.16"/>
    <hyperlink ref="D243" r:id="rId3"/>
    <hyperlink ref="D263" r:id="rId4"/>
    <hyperlink ref="D211" r:id="rId5"/>
    <hyperlink ref="D227" r:id="rId6"/>
    <hyperlink ref="D222" r:id="rId7"/>
    <hyperlink ref="D255" r:id="rId8"/>
    <hyperlink ref="D166" r:id="rId9"/>
    <hyperlink ref="D216" r:id="rId10"/>
    <hyperlink ref="D193" r:id="rId11"/>
    <hyperlink ref="D50" r:id="rId12" display="10 CFR 440.18 (d)"/>
    <hyperlink ref="D260" r:id="rId13"/>
    <hyperlink ref="D196" r:id="rId14" display="10 CFR 440.3, 440.12(b)(5)&amp; 440.16(f)"/>
    <hyperlink ref="D246" r:id="rId15"/>
    <hyperlink ref="D205" r:id="rId16" location="440.16"/>
    <hyperlink ref="D59" r:id="rId17"/>
    <hyperlink ref="D64" r:id="rId18"/>
    <hyperlink ref="D88" r:id="rId19"/>
    <hyperlink ref="D84" r:id="rId20"/>
    <hyperlink ref="D79" r:id="rId21"/>
    <hyperlink ref="D74" r:id="rId22"/>
    <hyperlink ref="D39" r:id="rId23"/>
    <hyperlink ref="D184" r:id="rId24"/>
    <hyperlink ref="D249" r:id="rId25" location="440.18"/>
    <hyperlink ref="D277" r:id="rId26"/>
    <hyperlink ref="D69" r:id="rId27"/>
    <hyperlink ref="D124" r:id="rId28"/>
    <hyperlink ref="D132" r:id="rId29"/>
    <hyperlink ref="D139" r:id="rId30"/>
    <hyperlink ref="D152" r:id="rId31"/>
    <hyperlink ref="D157" r:id="rId32"/>
    <hyperlink ref="D179" r:id="rId33"/>
    <hyperlink ref="D189" r:id="rId34"/>
    <hyperlink ref="D208" r:id="rId35"/>
    <hyperlink ref="D230" r:id="rId36"/>
    <hyperlink ref="D269" r:id="rId37"/>
    <hyperlink ref="D183" r:id="rId38"/>
    <hyperlink ref="D28" r:id="rId39"/>
    <hyperlink ref="D144" r:id="rId40"/>
    <hyperlink ref="D266" r:id="rId41"/>
    <hyperlink ref="D280" r:id="rId42"/>
    <hyperlink ref="D283" r:id="rId43"/>
    <hyperlink ref="D286" r:id="rId44"/>
    <hyperlink ref="D273" r:id="rId45"/>
    <hyperlink ref="D173" r:id="rId46" display="Application Instructions - Section V.1.2"/>
  </hyperlinks>
  <pageMargins left="0.2" right="0.2" top="0.5" bottom="0.5" header="0.3" footer="0.3"/>
  <pageSetup scale="73" pageOrder="overThenDown" orientation="portrait" r:id="rId47"/>
  <headerFooter alignWithMargins="0"/>
  <drawing r:id="rId48"/>
  <legacyDrawing r:id="rId49"/>
  <extLst>
    <ext xmlns:x14="http://schemas.microsoft.com/office/spreadsheetml/2009/9/main" uri="{CCE6A557-97BC-4b89-ADB6-D9C93CAAB3DF}">
      <x14:dataValidations xmlns:xm="http://schemas.microsoft.com/office/excel/2006/main" count="1">
        <x14:dataValidation type="list" allowBlank="1" showInputMessage="1" showErrorMessage="1">
          <x14:formula1>
            <xm:f>'Program Year Grant Allocations'!$B$8:$B$64</xm:f>
          </x14:formula1>
          <xm:sqref>B7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5:J79"/>
  <sheetViews>
    <sheetView topLeftCell="A4" zoomScale="120" zoomScaleNormal="120" zoomScalePageLayoutView="125" workbookViewId="0">
      <pane xSplit="3" ySplit="4" topLeftCell="D8" activePane="bottomRight" state="frozen"/>
      <selection pane="topRight" activeCell="D4" sqref="D4"/>
      <selection pane="bottomLeft" activeCell="A8" sqref="A8"/>
      <selection pane="bottomRight" activeCell="B10" sqref="B10:H10"/>
    </sheetView>
  </sheetViews>
  <sheetFormatPr defaultColWidth="8.7109375" defaultRowHeight="15"/>
  <cols>
    <col min="1" max="1" width="4.42578125" style="261" customWidth="1"/>
    <col min="2" max="2" width="22.28515625" style="261" customWidth="1"/>
    <col min="3" max="3" width="42.7109375" style="261" hidden="1" customWidth="1"/>
    <col min="4" max="4" width="18.140625" style="261" customWidth="1"/>
    <col min="5" max="6" width="18.28515625" style="261" customWidth="1"/>
    <col min="7" max="7" width="19" customWidth="1"/>
    <col min="8" max="8" width="16.7109375" style="303" customWidth="1"/>
    <col min="9" max="9" width="6.28515625" customWidth="1"/>
    <col min="11" max="16384" width="8.7109375" style="261"/>
  </cols>
  <sheetData>
    <row r="5" spans="1:8" ht="15.75">
      <c r="A5" s="702" t="s">
        <v>913</v>
      </c>
      <c r="B5" s="702"/>
      <c r="C5" s="702"/>
      <c r="D5" s="702"/>
      <c r="E5" s="702"/>
      <c r="F5" s="294">
        <v>298920000</v>
      </c>
      <c r="G5" s="304" t="s">
        <v>616</v>
      </c>
    </row>
    <row r="7" spans="1:8">
      <c r="B7" s="266" t="s">
        <v>3</v>
      </c>
      <c r="C7" s="266" t="s">
        <v>617</v>
      </c>
      <c r="D7" s="266" t="s">
        <v>618</v>
      </c>
      <c r="E7" s="266" t="s">
        <v>619</v>
      </c>
      <c r="F7" s="266" t="s">
        <v>620</v>
      </c>
      <c r="G7" s="303" t="s">
        <v>621</v>
      </c>
      <c r="H7" s="303" t="s">
        <v>622</v>
      </c>
    </row>
    <row r="8" spans="1:8">
      <c r="B8" s="266" t="s">
        <v>623</v>
      </c>
      <c r="C8" s="266" t="s">
        <v>624</v>
      </c>
      <c r="D8" s="296">
        <v>2911441</v>
      </c>
      <c r="E8" s="296">
        <v>634522</v>
      </c>
      <c r="F8" s="296">
        <v>3545963</v>
      </c>
      <c r="G8" s="296">
        <v>371120</v>
      </c>
      <c r="H8" s="302">
        <f>SUM(Table1[[#This Row],[Total Allocation]]+Table1[[#This Row],[Readiness Fund]])</f>
        <v>3917083</v>
      </c>
    </row>
    <row r="9" spans="1:8">
      <c r="B9" s="267" t="s">
        <v>625</v>
      </c>
      <c r="C9" s="267" t="s">
        <v>626</v>
      </c>
      <c r="D9" s="296">
        <v>2002895</v>
      </c>
      <c r="E9" s="296">
        <v>452116</v>
      </c>
      <c r="F9" s="296">
        <v>2455011</v>
      </c>
      <c r="G9" s="296">
        <v>270911</v>
      </c>
      <c r="H9" s="302">
        <f>SUM(Table1[[#This Row],[Total Allocation]]+Table1[[#This Row],[Readiness Fund]])</f>
        <v>2725922</v>
      </c>
    </row>
    <row r="10" spans="1:8">
      <c r="B10" s="267" t="s">
        <v>627</v>
      </c>
      <c r="C10" s="267" t="s">
        <v>628</v>
      </c>
      <c r="D10" s="296">
        <v>1988339</v>
      </c>
      <c r="E10" s="296">
        <v>449193</v>
      </c>
      <c r="F10" s="296">
        <v>2437532</v>
      </c>
      <c r="G10" s="296">
        <v>269306</v>
      </c>
      <c r="H10" s="302">
        <f>SUM(Table1[[#This Row],[Total Allocation]]+Table1[[#This Row],[Readiness Fund]])</f>
        <v>2706838</v>
      </c>
    </row>
    <row r="11" spans="1:8">
      <c r="B11" s="267" t="s">
        <v>629</v>
      </c>
      <c r="C11" s="267" t="s">
        <v>630</v>
      </c>
      <c r="D11" s="296">
        <v>2322276</v>
      </c>
      <c r="E11" s="296">
        <v>516237</v>
      </c>
      <c r="F11" s="296">
        <v>2838513</v>
      </c>
      <c r="G11" s="296">
        <v>306138</v>
      </c>
      <c r="H11" s="302">
        <f>SUM(Table1[[#This Row],[Total Allocation]]+Table1[[#This Row],[Readiness Fund]])</f>
        <v>3144651</v>
      </c>
    </row>
    <row r="12" spans="1:8">
      <c r="B12" s="267" t="s">
        <v>631</v>
      </c>
      <c r="C12" s="267" t="s">
        <v>632</v>
      </c>
      <c r="D12" s="296">
        <v>7482102</v>
      </c>
      <c r="E12" s="296">
        <v>1552161</v>
      </c>
      <c r="F12" s="296">
        <v>9034263</v>
      </c>
      <c r="G12" s="296">
        <v>875246</v>
      </c>
      <c r="H12" s="302">
        <f>SUM(Table1[[#This Row],[Total Allocation]]+Table1[[#This Row],[Readiness Fund]])</f>
        <v>9909509</v>
      </c>
    </row>
    <row r="13" spans="1:8">
      <c r="B13" s="267" t="s">
        <v>633</v>
      </c>
      <c r="C13" s="267" t="s">
        <v>634</v>
      </c>
      <c r="D13" s="296">
        <v>5525725</v>
      </c>
      <c r="E13" s="296">
        <v>1159384</v>
      </c>
      <c r="F13" s="296">
        <v>6685109</v>
      </c>
      <c r="G13" s="296">
        <v>659466</v>
      </c>
      <c r="H13" s="302">
        <f>SUM(Table1[[#This Row],[Total Allocation]]+Table1[[#This Row],[Readiness Fund]])</f>
        <v>7344575</v>
      </c>
    </row>
    <row r="14" spans="1:8">
      <c r="B14" s="267" t="s">
        <v>635</v>
      </c>
      <c r="C14" s="267" t="s">
        <v>636</v>
      </c>
      <c r="D14" s="296">
        <v>3024815</v>
      </c>
      <c r="E14" s="296">
        <v>657284</v>
      </c>
      <c r="F14" s="296">
        <v>3682099</v>
      </c>
      <c r="G14" s="296">
        <v>383625</v>
      </c>
      <c r="H14" s="302">
        <f>SUM(Table1[[#This Row],[Total Allocation]]+Table1[[#This Row],[Readiness Fund]])</f>
        <v>4065724</v>
      </c>
    </row>
    <row r="15" spans="1:8">
      <c r="B15" s="267" t="s">
        <v>637</v>
      </c>
      <c r="C15" s="267" t="s">
        <v>638</v>
      </c>
      <c r="D15" s="296">
        <v>612465</v>
      </c>
      <c r="E15" s="296">
        <v>172963</v>
      </c>
      <c r="F15" s="296">
        <v>785428</v>
      </c>
      <c r="G15" s="296">
        <v>117552</v>
      </c>
      <c r="H15" s="302">
        <f>SUM(Table1[[#This Row],[Total Allocation]]+Table1[[#This Row],[Readiness Fund]])</f>
        <v>902980</v>
      </c>
    </row>
    <row r="16" spans="1:8">
      <c r="B16" s="267" t="s">
        <v>639</v>
      </c>
      <c r="C16" s="267" t="s">
        <v>640</v>
      </c>
      <c r="D16" s="296">
        <v>587267</v>
      </c>
      <c r="E16" s="296">
        <v>167904</v>
      </c>
      <c r="F16" s="296">
        <v>755171</v>
      </c>
      <c r="G16" s="296">
        <v>114773</v>
      </c>
      <c r="H16" s="302">
        <f>SUM(Table1[[#This Row],[Total Allocation]]+Table1[[#This Row],[Readiness Fund]])</f>
        <v>869944</v>
      </c>
    </row>
    <row r="17" spans="2:8">
      <c r="B17" s="267" t="s">
        <v>641</v>
      </c>
      <c r="C17" s="267" t="s">
        <v>642</v>
      </c>
      <c r="D17" s="296">
        <v>2890906</v>
      </c>
      <c r="E17" s="296">
        <v>630399</v>
      </c>
      <c r="F17" s="296">
        <v>3521305</v>
      </c>
      <c r="G17" s="296">
        <v>368856</v>
      </c>
      <c r="H17" s="302">
        <f>SUM(Table1[[#This Row],[Total Allocation]]+Table1[[#This Row],[Readiness Fund]])</f>
        <v>3890161</v>
      </c>
    </row>
    <row r="18" spans="2:8">
      <c r="B18" s="267" t="s">
        <v>643</v>
      </c>
      <c r="C18" s="267" t="s">
        <v>644</v>
      </c>
      <c r="D18" s="296">
        <v>4141144</v>
      </c>
      <c r="E18" s="296">
        <v>881406</v>
      </c>
      <c r="F18" s="296">
        <v>5022550</v>
      </c>
      <c r="G18" s="296">
        <v>506752</v>
      </c>
      <c r="H18" s="302">
        <f>SUM(Table1[[#This Row],[Total Allocation]]+Table1[[#This Row],[Readiness Fund]])</f>
        <v>5529302</v>
      </c>
    </row>
    <row r="19" spans="2:8">
      <c r="B19" s="267" t="s">
        <v>645</v>
      </c>
      <c r="C19" s="267" t="s">
        <v>646</v>
      </c>
      <c r="D19" s="296">
        <v>222873</v>
      </c>
      <c r="E19" s="296">
        <v>94746</v>
      </c>
      <c r="F19" s="296">
        <v>317619</v>
      </c>
      <c r="G19" s="296">
        <v>74582</v>
      </c>
      <c r="H19" s="302">
        <f>SUM(Table1[[#This Row],[Total Allocation]]+Table1[[#This Row],[Readiness Fund]])</f>
        <v>392201</v>
      </c>
    </row>
    <row r="20" spans="2:8">
      <c r="B20" s="267" t="s">
        <v>647</v>
      </c>
      <c r="C20" s="267" t="s">
        <v>648</v>
      </c>
      <c r="D20" s="296">
        <v>2101751</v>
      </c>
      <c r="E20" s="296">
        <v>471963</v>
      </c>
      <c r="F20" s="296">
        <v>2573714</v>
      </c>
      <c r="G20" s="296">
        <v>281815</v>
      </c>
      <c r="H20" s="302">
        <f>SUM(Table1[[#This Row],[Total Allocation]]+Table1[[#This Row],[Readiness Fund]])</f>
        <v>2855529</v>
      </c>
    </row>
    <row r="21" spans="2:8">
      <c r="B21" s="267" t="s">
        <v>649</v>
      </c>
      <c r="C21" s="267" t="s">
        <v>650</v>
      </c>
      <c r="D21" s="296">
        <v>14035189</v>
      </c>
      <c r="E21" s="296">
        <v>2867806</v>
      </c>
      <c r="F21" s="296">
        <v>16902995</v>
      </c>
      <c r="G21" s="296">
        <v>1598026</v>
      </c>
      <c r="H21" s="302">
        <f>SUM(Table1[[#This Row],[Total Allocation]]+Table1[[#This Row],[Readiness Fund]])</f>
        <v>18501021</v>
      </c>
    </row>
    <row r="22" spans="2:8">
      <c r="B22" s="267" t="s">
        <v>651</v>
      </c>
      <c r="C22" s="267" t="s">
        <v>652</v>
      </c>
      <c r="D22" s="296">
        <v>7598923</v>
      </c>
      <c r="E22" s="296">
        <v>1575615</v>
      </c>
      <c r="F22" s="296">
        <v>9174538</v>
      </c>
      <c r="G22" s="296">
        <v>888131</v>
      </c>
      <c r="H22" s="302">
        <f>SUM(Table1[[#This Row],[Total Allocation]]+Table1[[#This Row],[Readiness Fund]])</f>
        <v>10062669</v>
      </c>
    </row>
    <row r="23" spans="2:8">
      <c r="B23" s="267" t="s">
        <v>653</v>
      </c>
      <c r="C23" s="267" t="s">
        <v>654</v>
      </c>
      <c r="D23" s="296">
        <v>5076405</v>
      </c>
      <c r="E23" s="296">
        <v>1069176</v>
      </c>
      <c r="F23" s="296">
        <v>6145581</v>
      </c>
      <c r="G23" s="296">
        <v>609907</v>
      </c>
      <c r="H23" s="302">
        <f>SUM(Table1[[#This Row],[Total Allocation]]+Table1[[#This Row],[Readiness Fund]])</f>
        <v>6755488</v>
      </c>
    </row>
    <row r="24" spans="2:8">
      <c r="B24" s="267" t="s">
        <v>655</v>
      </c>
      <c r="C24" s="267" t="s">
        <v>656</v>
      </c>
      <c r="D24" s="296">
        <v>2701920</v>
      </c>
      <c r="E24" s="296">
        <v>592457</v>
      </c>
      <c r="F24" s="296">
        <v>3294377</v>
      </c>
      <c r="G24" s="296">
        <v>348011</v>
      </c>
      <c r="H24" s="302">
        <f>SUM(Table1[[#This Row],[Total Allocation]]+Table1[[#This Row],[Readiness Fund]])</f>
        <v>3642388</v>
      </c>
    </row>
    <row r="25" spans="2:8">
      <c r="B25" s="267" t="s">
        <v>657</v>
      </c>
      <c r="C25" s="267" t="s">
        <v>658</v>
      </c>
      <c r="D25" s="296">
        <v>4967970</v>
      </c>
      <c r="E25" s="296">
        <v>1047405</v>
      </c>
      <c r="F25" s="296">
        <v>6015375</v>
      </c>
      <c r="G25" s="296">
        <v>597947</v>
      </c>
      <c r="H25" s="302">
        <f>SUM(Table1[[#This Row],[Total Allocation]]+Table1[[#This Row],[Readiness Fund]])</f>
        <v>6613322</v>
      </c>
    </row>
    <row r="26" spans="2:8">
      <c r="B26" s="267" t="s">
        <v>659</v>
      </c>
      <c r="C26" s="267" t="s">
        <v>660</v>
      </c>
      <c r="D26" s="296">
        <v>1778229</v>
      </c>
      <c r="E26" s="296">
        <v>407010</v>
      </c>
      <c r="F26" s="296">
        <v>2185239</v>
      </c>
      <c r="G26" s="296">
        <v>246132</v>
      </c>
      <c r="H26" s="302">
        <f>SUM(Table1[[#This Row],[Total Allocation]]+Table1[[#This Row],[Readiness Fund]])</f>
        <v>2431371</v>
      </c>
    </row>
    <row r="27" spans="2:8">
      <c r="B27" s="267" t="s">
        <v>661</v>
      </c>
      <c r="C27" s="267" t="s">
        <v>662</v>
      </c>
      <c r="D27" s="296">
        <v>3153237</v>
      </c>
      <c r="E27" s="296">
        <v>683067</v>
      </c>
      <c r="F27" s="296">
        <v>3836304</v>
      </c>
      <c r="G27" s="296">
        <v>397790</v>
      </c>
      <c r="H27" s="302">
        <f>SUM(Table1[[#This Row],[Total Allocation]]+Table1[[#This Row],[Readiness Fund]])</f>
        <v>4234094</v>
      </c>
    </row>
    <row r="28" spans="2:8">
      <c r="B28" s="267" t="s">
        <v>663</v>
      </c>
      <c r="C28" s="267" t="s">
        <v>664</v>
      </c>
      <c r="D28" s="296">
        <v>2887581</v>
      </c>
      <c r="E28" s="296">
        <v>629732</v>
      </c>
      <c r="F28" s="296">
        <v>3517313</v>
      </c>
      <c r="G28" s="296">
        <v>368489</v>
      </c>
      <c r="H28" s="302">
        <f>SUM(Table1[[#This Row],[Total Allocation]]+Table1[[#This Row],[Readiness Fund]])</f>
        <v>3885802</v>
      </c>
    </row>
    <row r="29" spans="2:8">
      <c r="B29" s="267" t="s">
        <v>665</v>
      </c>
      <c r="C29" s="267" t="s">
        <v>666</v>
      </c>
      <c r="D29" s="296">
        <v>7038549</v>
      </c>
      <c r="E29" s="296">
        <v>1463110</v>
      </c>
      <c r="F29" s="296">
        <v>8501659</v>
      </c>
      <c r="G29" s="296">
        <v>826324</v>
      </c>
      <c r="H29" s="302">
        <f>SUM(Table1[[#This Row],[Total Allocation]]+Table1[[#This Row],[Readiness Fund]])</f>
        <v>9327983</v>
      </c>
    </row>
    <row r="30" spans="2:8">
      <c r="B30" s="267" t="s">
        <v>667</v>
      </c>
      <c r="C30" s="267" t="s">
        <v>668</v>
      </c>
      <c r="D30" s="296">
        <v>17187372</v>
      </c>
      <c r="E30" s="296">
        <v>3500661</v>
      </c>
      <c r="F30" s="296">
        <v>20688033</v>
      </c>
      <c r="G30" s="296">
        <v>1945699</v>
      </c>
      <c r="H30" s="302">
        <f>SUM(Table1[[#This Row],[Total Allocation]]+Table1[[#This Row],[Readiness Fund]])</f>
        <v>22633732</v>
      </c>
    </row>
    <row r="31" spans="2:8">
      <c r="B31" s="267" t="s">
        <v>669</v>
      </c>
      <c r="C31" s="267" t="s">
        <v>670</v>
      </c>
      <c r="D31" s="296">
        <v>9889052</v>
      </c>
      <c r="E31" s="296">
        <v>2035397</v>
      </c>
      <c r="F31" s="296">
        <v>11924449</v>
      </c>
      <c r="G31" s="296">
        <v>1140723</v>
      </c>
      <c r="H31" s="302">
        <f>SUM(Table1[[#This Row],[Total Allocation]]+Table1[[#This Row],[Readiness Fund]])</f>
        <v>13065172</v>
      </c>
    </row>
    <row r="32" spans="2:8">
      <c r="B32" s="267" t="s">
        <v>671</v>
      </c>
      <c r="C32" s="267" t="s">
        <v>672</v>
      </c>
      <c r="D32" s="296">
        <v>1847740</v>
      </c>
      <c r="E32" s="296">
        <v>420966</v>
      </c>
      <c r="F32" s="296">
        <v>2268706</v>
      </c>
      <c r="G32" s="296">
        <v>253798</v>
      </c>
      <c r="H32" s="302">
        <f>SUM(Table1[[#This Row],[Total Allocation]]+Table1[[#This Row],[Readiness Fund]])</f>
        <v>2522504</v>
      </c>
    </row>
    <row r="33" spans="2:8">
      <c r="B33" s="267" t="s">
        <v>673</v>
      </c>
      <c r="C33" s="267" t="s">
        <v>674</v>
      </c>
      <c r="D33" s="296">
        <v>6535167</v>
      </c>
      <c r="E33" s="296">
        <v>1362047</v>
      </c>
      <c r="F33" s="296">
        <v>7897214</v>
      </c>
      <c r="G33" s="296">
        <v>770803</v>
      </c>
      <c r="H33" s="302">
        <f>SUM(Table1[[#This Row],[Total Allocation]]+Table1[[#This Row],[Readiness Fund]])</f>
        <v>8668017</v>
      </c>
    </row>
    <row r="34" spans="2:8">
      <c r="B34" s="267" t="s">
        <v>675</v>
      </c>
      <c r="C34" s="267" t="s">
        <v>676</v>
      </c>
      <c r="D34" s="296">
        <v>2523223</v>
      </c>
      <c r="E34" s="296">
        <v>556580</v>
      </c>
      <c r="F34" s="296">
        <v>3079803</v>
      </c>
      <c r="G34" s="296">
        <v>328302</v>
      </c>
      <c r="H34" s="302">
        <f>SUM(Table1[[#This Row],[Total Allocation]]+Table1[[#This Row],[Readiness Fund]])</f>
        <v>3408105</v>
      </c>
    </row>
    <row r="35" spans="2:8">
      <c r="B35" s="267" t="s">
        <v>677</v>
      </c>
      <c r="C35" s="267" t="s">
        <v>678</v>
      </c>
      <c r="D35" s="296">
        <v>2492655</v>
      </c>
      <c r="E35" s="296">
        <v>550443</v>
      </c>
      <c r="F35" s="296">
        <v>3043098</v>
      </c>
      <c r="G35" s="296">
        <v>324930</v>
      </c>
      <c r="H35" s="302">
        <f>SUM(Table1[[#This Row],[Total Allocation]]+Table1[[#This Row],[Readiness Fund]])</f>
        <v>3368028</v>
      </c>
    </row>
    <row r="36" spans="2:8">
      <c r="B36" s="267" t="s">
        <v>679</v>
      </c>
      <c r="C36" s="267" t="s">
        <v>680</v>
      </c>
      <c r="D36" s="296">
        <v>1113795</v>
      </c>
      <c r="E36" s="296">
        <v>273614</v>
      </c>
      <c r="F36" s="296">
        <v>1387409</v>
      </c>
      <c r="G36" s="296">
        <v>172847</v>
      </c>
      <c r="H36" s="302">
        <f>SUM(Table1[[#This Row],[Total Allocation]]+Table1[[#This Row],[Readiness Fund]])</f>
        <v>1560256</v>
      </c>
    </row>
    <row r="37" spans="2:8">
      <c r="B37" s="267" t="s">
        <v>681</v>
      </c>
      <c r="C37" s="267" t="s">
        <v>682</v>
      </c>
      <c r="D37" s="296">
        <v>1571434</v>
      </c>
      <c r="E37" s="296">
        <v>365492</v>
      </c>
      <c r="F37" s="296">
        <v>1936926</v>
      </c>
      <c r="G37" s="296">
        <v>223323</v>
      </c>
      <c r="H37" s="302">
        <f>SUM(Table1[[#This Row],[Total Allocation]]+Table1[[#This Row],[Readiness Fund]])</f>
        <v>2160249</v>
      </c>
    </row>
    <row r="38" spans="2:8">
      <c r="B38" s="267" t="s">
        <v>683</v>
      </c>
      <c r="C38" s="267" t="s">
        <v>684</v>
      </c>
      <c r="D38" s="296">
        <v>5552931</v>
      </c>
      <c r="E38" s="296">
        <v>1164846</v>
      </c>
      <c r="F38" s="296">
        <v>6717777</v>
      </c>
      <c r="G38" s="296">
        <v>662466</v>
      </c>
      <c r="H38" s="302">
        <f>SUM(Table1[[#This Row],[Total Allocation]]+Table1[[#This Row],[Readiness Fund]])</f>
        <v>7380243</v>
      </c>
    </row>
    <row r="39" spans="2:8">
      <c r="B39" s="267" t="s">
        <v>685</v>
      </c>
      <c r="C39" s="267" t="s">
        <v>686</v>
      </c>
      <c r="D39" s="296">
        <v>2010846</v>
      </c>
      <c r="E39" s="296">
        <v>453712</v>
      </c>
      <c r="F39" s="296">
        <v>2464558</v>
      </c>
      <c r="G39" s="296">
        <v>271788</v>
      </c>
      <c r="H39" s="302">
        <f>SUM(Table1[[#This Row],[Total Allocation]]+Table1[[#This Row],[Readiness Fund]])</f>
        <v>2736346</v>
      </c>
    </row>
    <row r="40" spans="2:8">
      <c r="B40" s="267" t="s">
        <v>687</v>
      </c>
      <c r="C40" s="267" t="s">
        <v>688</v>
      </c>
      <c r="D40" s="296">
        <v>21920001</v>
      </c>
      <c r="E40" s="296">
        <v>4450815</v>
      </c>
      <c r="F40" s="296">
        <v>26370816</v>
      </c>
      <c r="G40" s="296">
        <v>2467690</v>
      </c>
      <c r="H40" s="302">
        <f>SUM(Table1[[#This Row],[Total Allocation]]+Table1[[#This Row],[Readiness Fund]])</f>
        <v>28838506</v>
      </c>
    </row>
    <row r="41" spans="2:8">
      <c r="B41" s="267" t="s">
        <v>689</v>
      </c>
      <c r="C41" s="267" t="s">
        <v>690</v>
      </c>
      <c r="D41" s="296">
        <v>5118414</v>
      </c>
      <c r="E41" s="296">
        <v>1077610</v>
      </c>
      <c r="F41" s="296">
        <v>6196024</v>
      </c>
      <c r="G41" s="296">
        <v>614541</v>
      </c>
      <c r="H41" s="302">
        <f>SUM(Table1[[#This Row],[Total Allocation]]+Table1[[#This Row],[Readiness Fund]])</f>
        <v>6810565</v>
      </c>
    </row>
    <row r="42" spans="2:8">
      <c r="B42" s="267" t="s">
        <v>691</v>
      </c>
      <c r="C42" s="267" t="s">
        <v>692</v>
      </c>
      <c r="D42" s="296">
        <v>2374570</v>
      </c>
      <c r="E42" s="296">
        <v>526736</v>
      </c>
      <c r="F42" s="296">
        <v>2901306</v>
      </c>
      <c r="G42" s="296">
        <v>311906</v>
      </c>
      <c r="H42" s="302">
        <f>SUM(Table1[[#This Row],[Total Allocation]]+Table1[[#This Row],[Readiness Fund]])</f>
        <v>3213212</v>
      </c>
    </row>
    <row r="43" spans="2:8">
      <c r="B43" s="267" t="s">
        <v>693</v>
      </c>
      <c r="C43" s="267" t="s">
        <v>694</v>
      </c>
      <c r="D43" s="296">
        <v>14400176</v>
      </c>
      <c r="E43" s="296">
        <v>2941083</v>
      </c>
      <c r="F43" s="296">
        <v>17341259</v>
      </c>
      <c r="G43" s="296">
        <v>1638283</v>
      </c>
      <c r="H43" s="302">
        <f>SUM(Table1[[#This Row],[Total Allocation]]+Table1[[#This Row],[Readiness Fund]])</f>
        <v>18979542</v>
      </c>
    </row>
    <row r="44" spans="2:8">
      <c r="B44" s="267" t="s">
        <v>695</v>
      </c>
      <c r="C44" s="267" t="s">
        <v>696</v>
      </c>
      <c r="D44" s="296">
        <v>2894971</v>
      </c>
      <c r="E44" s="296">
        <v>631215</v>
      </c>
      <c r="F44" s="296">
        <v>3526186</v>
      </c>
      <c r="G44" s="296">
        <v>369304</v>
      </c>
      <c r="H44" s="302">
        <f>SUM(Table1[[#This Row],[Total Allocation]]+Table1[[#This Row],[Readiness Fund]])</f>
        <v>3895490</v>
      </c>
    </row>
    <row r="45" spans="2:8">
      <c r="B45" s="267" t="s">
        <v>697</v>
      </c>
      <c r="C45" s="267" t="s">
        <v>698</v>
      </c>
      <c r="D45" s="296">
        <v>3193423</v>
      </c>
      <c r="E45" s="296">
        <v>691135</v>
      </c>
      <c r="F45" s="296">
        <v>3884558</v>
      </c>
      <c r="G45" s="296">
        <v>402222</v>
      </c>
      <c r="H45" s="302">
        <f>SUM(Table1[[#This Row],[Total Allocation]]+Table1[[#This Row],[Readiness Fund]])</f>
        <v>4286780</v>
      </c>
    </row>
    <row r="46" spans="2:8">
      <c r="B46" s="267" t="s">
        <v>699</v>
      </c>
      <c r="C46" s="267" t="s">
        <v>700</v>
      </c>
      <c r="D46" s="296">
        <v>15519293</v>
      </c>
      <c r="E46" s="296">
        <v>3165765</v>
      </c>
      <c r="F46" s="296">
        <v>18685058</v>
      </c>
      <c r="G46" s="296">
        <v>1761717</v>
      </c>
      <c r="H46" s="302">
        <f>SUM(Table1[[#This Row],[Total Allocation]]+Table1[[#This Row],[Readiness Fund]])</f>
        <v>20446775</v>
      </c>
    </row>
    <row r="47" spans="2:8">
      <c r="B47" s="267" t="s">
        <v>701</v>
      </c>
      <c r="C47" s="267" t="s">
        <v>702</v>
      </c>
      <c r="D47" s="296">
        <v>1246632</v>
      </c>
      <c r="E47" s="296">
        <v>300283</v>
      </c>
      <c r="F47" s="296">
        <v>1546915</v>
      </c>
      <c r="G47" s="296">
        <v>187499</v>
      </c>
      <c r="H47" s="302">
        <f>SUM(Table1[[#This Row],[Total Allocation]]+Table1[[#This Row],[Readiness Fund]])</f>
        <v>1734414</v>
      </c>
    </row>
    <row r="48" spans="2:8">
      <c r="B48" s="267" t="s">
        <v>703</v>
      </c>
      <c r="C48" s="267" t="s">
        <v>704</v>
      </c>
      <c r="D48" s="296">
        <v>2255197</v>
      </c>
      <c r="E48" s="296">
        <v>502770</v>
      </c>
      <c r="F48" s="296">
        <v>2757967</v>
      </c>
      <c r="G48" s="296">
        <v>298739</v>
      </c>
      <c r="H48" s="302">
        <f>SUM(Table1[[#This Row],[Total Allocation]]+Table1[[#This Row],[Readiness Fund]])</f>
        <v>3056706</v>
      </c>
    </row>
    <row r="49" spans="2:8">
      <c r="B49" s="267" t="s">
        <v>705</v>
      </c>
      <c r="C49" s="267" t="s">
        <v>706</v>
      </c>
      <c r="D49" s="296">
        <v>1835382</v>
      </c>
      <c r="E49" s="296">
        <v>418485</v>
      </c>
      <c r="F49" s="296">
        <v>2253867</v>
      </c>
      <c r="G49" s="296">
        <v>252435</v>
      </c>
      <c r="H49" s="302">
        <f>SUM(Table1[[#This Row],[Total Allocation]]+Table1[[#This Row],[Readiness Fund]])</f>
        <v>2506302</v>
      </c>
    </row>
    <row r="50" spans="2:8">
      <c r="B50" s="266" t="s">
        <v>707</v>
      </c>
      <c r="C50" s="266" t="s">
        <v>708</v>
      </c>
      <c r="D50" s="296">
        <v>4878307</v>
      </c>
      <c r="E50" s="296">
        <v>1029404</v>
      </c>
      <c r="F50" s="296">
        <v>5907711</v>
      </c>
      <c r="G50" s="296">
        <v>588058</v>
      </c>
      <c r="H50" s="302">
        <f>SUM(Table1[[#This Row],[Total Allocation]]+Table1[[#This Row],[Readiness Fund]])</f>
        <v>6495769</v>
      </c>
    </row>
    <row r="51" spans="2:8">
      <c r="B51" s="266" t="s">
        <v>709</v>
      </c>
      <c r="C51" s="266" t="s">
        <v>710</v>
      </c>
      <c r="D51" s="296">
        <v>6915930</v>
      </c>
      <c r="E51" s="296">
        <v>1438492</v>
      </c>
      <c r="F51" s="296">
        <v>8354422</v>
      </c>
      <c r="G51" s="296">
        <v>812800</v>
      </c>
      <c r="H51" s="302">
        <f>SUM(Table1[[#This Row],[Total Allocation]]+Table1[[#This Row],[Readiness Fund]])</f>
        <v>9167222</v>
      </c>
    </row>
    <row r="52" spans="2:8">
      <c r="B52" s="266" t="s">
        <v>711</v>
      </c>
      <c r="C52" s="266" t="s">
        <v>712</v>
      </c>
      <c r="D52" s="296">
        <v>2245081</v>
      </c>
      <c r="E52" s="296">
        <v>500739</v>
      </c>
      <c r="F52" s="296">
        <v>2745820</v>
      </c>
      <c r="G52" s="296">
        <v>297624</v>
      </c>
      <c r="H52" s="302">
        <f>SUM(Table1[[#This Row],[Total Allocation]]+Table1[[#This Row],[Readiness Fund]])</f>
        <v>3043444</v>
      </c>
    </row>
    <row r="53" spans="2:8">
      <c r="B53" s="266" t="s">
        <v>713</v>
      </c>
      <c r="C53" s="266" t="s">
        <v>714</v>
      </c>
      <c r="D53" s="296">
        <v>1338244</v>
      </c>
      <c r="E53" s="296">
        <v>318676</v>
      </c>
      <c r="F53" s="296">
        <v>1656920</v>
      </c>
      <c r="G53" s="296">
        <v>197603</v>
      </c>
      <c r="H53" s="302">
        <f>SUM(Table1[[#This Row],[Total Allocation]]+Table1[[#This Row],[Readiness Fund]])</f>
        <v>1854523</v>
      </c>
    </row>
    <row r="54" spans="2:8">
      <c r="B54" s="268" t="s">
        <v>715</v>
      </c>
      <c r="C54" s="266" t="s">
        <v>716</v>
      </c>
      <c r="D54" s="296">
        <v>4663313</v>
      </c>
      <c r="E54" s="296">
        <v>986240</v>
      </c>
      <c r="F54" s="296">
        <v>5649553</v>
      </c>
      <c r="G54" s="296">
        <v>564345</v>
      </c>
      <c r="H54" s="302">
        <f>SUM(Table1[[#This Row],[Total Allocation]]+Table1[[#This Row],[Readiness Fund]])</f>
        <v>6213898</v>
      </c>
    </row>
    <row r="55" spans="2:8">
      <c r="B55" s="268" t="s">
        <v>717</v>
      </c>
      <c r="C55" s="266" t="s">
        <v>718</v>
      </c>
      <c r="D55" s="296">
        <v>4846746</v>
      </c>
      <c r="E55" s="296">
        <v>1023068</v>
      </c>
      <c r="F55" s="296">
        <v>5869814</v>
      </c>
      <c r="G55" s="296">
        <v>584577</v>
      </c>
      <c r="H55" s="302">
        <f>SUM(Table1[[#This Row],[Total Allocation]]+Table1[[#This Row],[Readiness Fund]])</f>
        <v>6454391</v>
      </c>
    </row>
    <row r="56" spans="2:8">
      <c r="B56" s="266" t="s">
        <v>719</v>
      </c>
      <c r="C56" s="266" t="s">
        <v>720</v>
      </c>
      <c r="D56" s="296">
        <v>3332936</v>
      </c>
      <c r="E56" s="296">
        <v>719144</v>
      </c>
      <c r="F56" s="296">
        <v>4052080</v>
      </c>
      <c r="G56" s="296">
        <v>417610</v>
      </c>
      <c r="H56" s="302">
        <f>SUM(Table1[[#This Row],[Total Allocation]]+Table1[[#This Row],[Readiness Fund]])</f>
        <v>4469690</v>
      </c>
    </row>
    <row r="57" spans="2:8">
      <c r="B57" s="266" t="s">
        <v>721</v>
      </c>
      <c r="C57" s="266" t="s">
        <v>722</v>
      </c>
      <c r="D57" s="296">
        <v>8917115</v>
      </c>
      <c r="E57" s="296">
        <v>1840264</v>
      </c>
      <c r="F57" s="296">
        <v>10757379</v>
      </c>
      <c r="G57" s="296">
        <v>1033523</v>
      </c>
      <c r="H57" s="302">
        <f>SUM(Table1[[#This Row],[Total Allocation]]+Table1[[#This Row],[Readiness Fund]])</f>
        <v>11790902</v>
      </c>
    </row>
    <row r="58" spans="2:8">
      <c r="B58" s="266" t="s">
        <v>723</v>
      </c>
      <c r="C58" s="266" t="s">
        <v>724</v>
      </c>
      <c r="D58" s="296">
        <v>1196650</v>
      </c>
      <c r="E58" s="296">
        <v>290248</v>
      </c>
      <c r="F58" s="296">
        <v>1486898</v>
      </c>
      <c r="G58" s="296">
        <v>181986</v>
      </c>
      <c r="H58" s="302">
        <f>SUM(Table1[[#This Row],[Total Allocation]]+Table1[[#This Row],[Readiness Fund]])</f>
        <v>1668884</v>
      </c>
    </row>
    <row r="59" spans="2:8">
      <c r="B59" s="268" t="s">
        <v>725</v>
      </c>
      <c r="C59" s="266" t="s">
        <v>726</v>
      </c>
      <c r="D59" s="296">
        <v>132499</v>
      </c>
      <c r="E59" s="296">
        <v>76601</v>
      </c>
      <c r="F59" s="296">
        <v>209100</v>
      </c>
      <c r="G59" s="296">
        <v>64615</v>
      </c>
      <c r="H59" s="302">
        <f>SUM(Table1[[#This Row],[Total Allocation]]+Table1[[#This Row],[Readiness Fund]])</f>
        <v>273715</v>
      </c>
    </row>
    <row r="60" spans="2:8">
      <c r="B60" s="266" t="s">
        <v>727</v>
      </c>
      <c r="C60" s="266" t="s">
        <v>728</v>
      </c>
      <c r="D60" s="296">
        <v>146589</v>
      </c>
      <c r="E60" s="296">
        <v>79430</v>
      </c>
      <c r="F60" s="296">
        <v>226019</v>
      </c>
      <c r="G60" s="296">
        <v>66168</v>
      </c>
      <c r="H60" s="302">
        <f>SUM(Table1[[#This Row],[Total Allocation]]+Table1[[#This Row],[Readiness Fund]])</f>
        <v>292187</v>
      </c>
    </row>
    <row r="61" spans="2:8">
      <c r="B61" s="266" t="s">
        <v>729</v>
      </c>
      <c r="C61" s="266" t="s">
        <v>730</v>
      </c>
      <c r="D61" s="296">
        <v>1178686</v>
      </c>
      <c r="E61" s="296">
        <v>286641</v>
      </c>
      <c r="F61" s="296">
        <v>1465327</v>
      </c>
      <c r="G61" s="296">
        <v>180004</v>
      </c>
      <c r="H61" s="302">
        <f>SUM(Table1[[#This Row],[Total Allocation]]+Table1[[#This Row],[Readiness Fund]])</f>
        <v>1645331</v>
      </c>
    </row>
    <row r="62" spans="2:8">
      <c r="B62" s="268" t="s">
        <v>731</v>
      </c>
      <c r="C62" s="266" t="s">
        <v>732</v>
      </c>
      <c r="D62" s="296">
        <v>135288</v>
      </c>
      <c r="E62" s="296">
        <v>77161</v>
      </c>
      <c r="F62" s="296">
        <v>212449</v>
      </c>
      <c r="G62" s="296">
        <v>64922</v>
      </c>
      <c r="H62" s="302">
        <f>SUM(Table1[[#This Row],[Total Allocation]]+Table1[[#This Row],[Readiness Fund]])</f>
        <v>277371</v>
      </c>
    </row>
    <row r="63" spans="2:8" ht="15" customHeight="1">
      <c r="B63" s="268" t="s">
        <v>733</v>
      </c>
      <c r="C63" s="266" t="s">
        <v>734</v>
      </c>
      <c r="D63" s="297">
        <v>147340</v>
      </c>
      <c r="E63" s="297">
        <v>79581</v>
      </c>
      <c r="F63" s="297">
        <v>226921</v>
      </c>
      <c r="G63" s="297">
        <v>66251</v>
      </c>
      <c r="H63" s="302">
        <f>SUM(Table1[[#This Row],[Total Allocation]]+Table1[[#This Row],[Readiness Fund]])</f>
        <v>293172</v>
      </c>
    </row>
    <row r="64" spans="2:8" ht="15" customHeight="1">
      <c r="B64" s="268"/>
      <c r="C64" s="266"/>
      <c r="D64" s="291"/>
      <c r="E64" s="291"/>
      <c r="F64" s="291"/>
      <c r="G64" s="291"/>
      <c r="H64" s="291"/>
    </row>
    <row r="65" spans="2:8" ht="15.75">
      <c r="B65" s="260"/>
      <c r="C65" s="264"/>
      <c r="D65" s="288"/>
      <c r="E65" s="289" t="s">
        <v>735</v>
      </c>
      <c r="F65" s="298">
        <v>10000000</v>
      </c>
      <c r="G65" s="299"/>
      <c r="H65" s="291">
        <f>SUM(Table1[[#This Row],[Total Allocation]]+Table1[[#This Row],[Readiness Fund]])</f>
        <v>10000000</v>
      </c>
    </row>
    <row r="66" spans="2:8" ht="15.75" thickBot="1">
      <c r="B66" s="265"/>
      <c r="C66" s="263"/>
      <c r="D66" s="290"/>
      <c r="E66" s="291" t="s">
        <v>736</v>
      </c>
      <c r="F66" s="300">
        <v>19560000</v>
      </c>
      <c r="G66" s="299"/>
      <c r="H66" s="291">
        <f>SUM(Table1[[#This Row],[Total Allocation]]+Table1[[#This Row],[Readiness Fund]])</f>
        <v>19560000</v>
      </c>
    </row>
    <row r="67" spans="2:8">
      <c r="B67" s="265"/>
      <c r="C67" s="262"/>
      <c r="D67" s="290"/>
      <c r="E67" s="291" t="s">
        <v>737</v>
      </c>
      <c r="F67" s="301">
        <v>6520000</v>
      </c>
      <c r="G67" s="299"/>
      <c r="H67" s="291">
        <f>SUM(Table1[[#This Row],[Total Allocation]]+Table1[[#This Row],[Readiness Fund]])</f>
        <v>6520000</v>
      </c>
    </row>
    <row r="68" spans="2:8">
      <c r="B68" s="265"/>
      <c r="C68" s="262"/>
      <c r="D68" s="290"/>
      <c r="E68" s="291"/>
      <c r="F68" s="301"/>
      <c r="G68" s="299"/>
      <c r="H68" s="291">
        <f>SUM(Table1[[#This Row],[Total Allocation]]+Table1[[#This Row],[Readiness Fund]])</f>
        <v>0</v>
      </c>
    </row>
    <row r="69" spans="2:8">
      <c r="B69" s="265"/>
      <c r="C69" s="265"/>
      <c r="F69" s="295"/>
    </row>
    <row r="70" spans="2:8">
      <c r="E70" s="261" t="s">
        <v>738</v>
      </c>
    </row>
    <row r="71" spans="2:8">
      <c r="B71" s="265"/>
      <c r="C71" s="265"/>
      <c r="D71" s="265">
        <f>SUM(D8:D63)</f>
        <v>246609000</v>
      </c>
      <c r="E71" s="265">
        <f>SUM(E8:E63)</f>
        <v>52311000</v>
      </c>
      <c r="F71" s="265">
        <f>SUM(F8:F63)</f>
        <v>298920000</v>
      </c>
      <c r="G71" s="265">
        <f>SUM(G8:G63)</f>
        <v>30000000</v>
      </c>
    </row>
    <row r="72" spans="2:8">
      <c r="B72" s="265"/>
      <c r="C72" s="265"/>
    </row>
    <row r="73" spans="2:8">
      <c r="B73" s="265"/>
      <c r="C73" s="265"/>
      <c r="D73" s="299"/>
    </row>
    <row r="74" spans="2:8">
      <c r="B74" s="265"/>
      <c r="C74" s="265"/>
    </row>
    <row r="76" spans="2:8">
      <c r="B76" s="265"/>
      <c r="C76" s="265"/>
    </row>
    <row r="77" spans="2:8">
      <c r="B77" s="265"/>
      <c r="C77" s="265"/>
    </row>
    <row r="78" spans="2:8">
      <c r="B78" s="265"/>
      <c r="C78" s="265"/>
    </row>
    <row r="79" spans="2:8">
      <c r="B79" s="265"/>
      <c r="C79" s="265"/>
    </row>
  </sheetData>
  <sheetProtection sheet="1" objects="1" scenarios="1"/>
  <mergeCells count="1">
    <mergeCell ref="A5:E5"/>
  </mergeCells>
  <pageMargins left="0.75" right="0.75" top="1" bottom="1" header="0.3" footer="0.3"/>
  <pageSetup orientation="portrait" r:id="rId1"/>
  <headerFooter alignWithMargins="0"/>
  <tableParts count="1">
    <tablePart r:id="rId2"/>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249977111117893"/>
  </sheetPr>
  <dimension ref="A1:W34"/>
  <sheetViews>
    <sheetView topLeftCell="A5" zoomScaleNormal="100" workbookViewId="0">
      <selection activeCell="F9" sqref="F9"/>
    </sheetView>
  </sheetViews>
  <sheetFormatPr defaultColWidth="8.7109375" defaultRowHeight="15"/>
  <cols>
    <col min="1" max="1" width="2.7109375" style="271" customWidth="1"/>
    <col min="2" max="2" width="8.28515625" style="271" customWidth="1"/>
    <col min="3" max="3" width="15.7109375" style="271" customWidth="1"/>
    <col min="4" max="4" width="15.85546875" style="271" customWidth="1"/>
    <col min="5" max="5" width="17" style="271" customWidth="1"/>
    <col min="6" max="6" width="15.7109375" style="271" customWidth="1"/>
    <col min="7" max="7" width="16.7109375" style="271" customWidth="1"/>
    <col min="8" max="8" width="1.28515625" style="271" customWidth="1"/>
    <col min="9" max="9" width="11" style="271" customWidth="1"/>
    <col min="10" max="11" width="15.7109375" style="271" customWidth="1"/>
    <col min="12" max="12" width="19.7109375" style="271" customWidth="1"/>
    <col min="13" max="13" width="15.7109375" style="271" customWidth="1"/>
    <col min="14" max="14" width="16.42578125" style="271" customWidth="1"/>
    <col min="15" max="15" width="16.140625" style="271" customWidth="1"/>
    <col min="16" max="16" width="1" style="271" customWidth="1"/>
    <col min="17" max="17" width="12.7109375" style="271" customWidth="1"/>
    <col min="18" max="18" width="18.42578125" style="271" customWidth="1"/>
    <col min="19" max="19" width="16.42578125" style="271" customWidth="1"/>
    <col min="20" max="20" width="17.42578125" style="271" customWidth="1"/>
    <col min="21" max="21" width="16.85546875" style="271" customWidth="1"/>
    <col min="22" max="22" width="18" style="271" customWidth="1"/>
    <col min="23" max="23" width="17.42578125" style="271" customWidth="1"/>
    <col min="24" max="16384" width="8.7109375" style="271"/>
  </cols>
  <sheetData>
    <row r="1" spans="1:23" ht="15.75">
      <c r="A1" s="270"/>
      <c r="B1" s="270"/>
      <c r="C1" s="705"/>
      <c r="D1" s="705"/>
      <c r="E1" s="705"/>
      <c r="F1" s="705"/>
      <c r="G1" s="705"/>
      <c r="H1" s="705"/>
      <c r="I1" s="269"/>
    </row>
    <row r="2" spans="1:23" ht="149.1" customHeight="1">
      <c r="A2" s="270"/>
      <c r="B2" s="270"/>
      <c r="C2" s="706" t="s">
        <v>739</v>
      </c>
      <c r="D2" s="707"/>
      <c r="E2" s="707"/>
      <c r="F2" s="707"/>
      <c r="G2" s="707"/>
      <c r="H2" s="578"/>
      <c r="I2" s="269"/>
    </row>
    <row r="3" spans="1:23" ht="15.75">
      <c r="A3" s="321"/>
      <c r="B3" s="322"/>
      <c r="C3" s="323"/>
      <c r="D3" s="323"/>
      <c r="E3" s="323"/>
      <c r="F3" s="323"/>
      <c r="G3" s="323"/>
      <c r="H3" s="322"/>
      <c r="I3" s="322"/>
      <c r="J3" s="324"/>
      <c r="K3" s="324"/>
      <c r="L3" s="324"/>
      <c r="M3" s="324"/>
      <c r="N3" s="324"/>
      <c r="O3" s="324"/>
      <c r="P3" s="324"/>
      <c r="Q3" s="324"/>
      <c r="R3" s="324"/>
      <c r="S3" s="324"/>
      <c r="T3" s="324"/>
      <c r="U3" s="324"/>
      <c r="V3" s="324"/>
      <c r="W3" s="325"/>
    </row>
    <row r="4" spans="1:23" ht="42" customHeight="1">
      <c r="A4" s="326"/>
      <c r="B4" s="270"/>
      <c r="C4" s="318" t="s">
        <v>740</v>
      </c>
      <c r="D4" s="319"/>
      <c r="E4" s="318" t="s">
        <v>741</v>
      </c>
      <c r="F4" s="320" t="str">
        <f>""&amp;'Program Assessment'!B7</f>
        <v/>
      </c>
      <c r="G4" s="269"/>
      <c r="I4" s="270"/>
      <c r="L4" s="545"/>
      <c r="Q4" s="703"/>
      <c r="R4" s="703"/>
      <c r="S4" s="703"/>
      <c r="T4" s="703"/>
      <c r="U4" s="703"/>
      <c r="V4" s="703"/>
      <c r="W4" s="704"/>
    </row>
    <row r="5" spans="1:23">
      <c r="A5" s="326"/>
      <c r="B5" s="270"/>
      <c r="C5" s="270"/>
      <c r="D5" s="270"/>
      <c r="E5" s="270"/>
      <c r="F5" s="270"/>
      <c r="G5" s="270"/>
      <c r="H5" s="270"/>
      <c r="I5" s="317" t="s">
        <v>188</v>
      </c>
      <c r="W5" s="327"/>
    </row>
    <row r="6" spans="1:23" ht="15.75">
      <c r="A6" s="326"/>
      <c r="B6" s="549"/>
      <c r="C6" s="549"/>
      <c r="D6" s="550" t="s">
        <v>742</v>
      </c>
      <c r="E6" s="549"/>
      <c r="F6" s="549"/>
      <c r="G6" s="549"/>
      <c r="H6" s="317"/>
      <c r="I6" s="542"/>
      <c r="J6" s="543"/>
      <c r="K6" s="543"/>
      <c r="L6" s="544" t="s">
        <v>743</v>
      </c>
      <c r="M6" s="543"/>
      <c r="N6" s="543"/>
      <c r="O6" s="543"/>
      <c r="Q6" s="546"/>
      <c r="R6" s="546"/>
      <c r="S6" s="546"/>
      <c r="T6" s="548" t="s">
        <v>744</v>
      </c>
      <c r="U6" s="546"/>
      <c r="V6" s="546"/>
      <c r="W6" s="547"/>
    </row>
    <row r="7" spans="1:23" ht="79.5" thickBot="1">
      <c r="A7" s="326"/>
      <c r="B7" s="528" t="s">
        <v>745</v>
      </c>
      <c r="C7" s="273" t="s">
        <v>746</v>
      </c>
      <c r="D7" s="273" t="s">
        <v>747</v>
      </c>
      <c r="E7" s="273" t="s">
        <v>748</v>
      </c>
      <c r="F7" s="273" t="s">
        <v>749</v>
      </c>
      <c r="G7" s="273" t="s">
        <v>750</v>
      </c>
      <c r="H7" s="270"/>
      <c r="I7" s="272" t="s">
        <v>745</v>
      </c>
      <c r="J7" s="273" t="s">
        <v>751</v>
      </c>
      <c r="K7" s="273" t="s">
        <v>752</v>
      </c>
      <c r="L7" s="273" t="s">
        <v>753</v>
      </c>
      <c r="M7" s="273" t="s">
        <v>754</v>
      </c>
      <c r="N7" s="273" t="s">
        <v>755</v>
      </c>
      <c r="O7" s="273" t="s">
        <v>756</v>
      </c>
      <c r="Q7" s="272" t="s">
        <v>745</v>
      </c>
      <c r="R7" s="273" t="s">
        <v>757</v>
      </c>
      <c r="S7" s="273" t="s">
        <v>758</v>
      </c>
      <c r="T7" s="273" t="s">
        <v>759</v>
      </c>
      <c r="U7" s="273" t="s">
        <v>760</v>
      </c>
      <c r="V7" s="273" t="s">
        <v>761</v>
      </c>
      <c r="W7" s="328" t="s">
        <v>762</v>
      </c>
    </row>
    <row r="8" spans="1:23">
      <c r="A8" s="326"/>
      <c r="B8" s="317"/>
      <c r="C8" s="270"/>
      <c r="D8" s="270"/>
      <c r="E8" s="270"/>
      <c r="F8" s="270"/>
      <c r="G8" s="270"/>
      <c r="H8" s="270"/>
      <c r="I8" s="317"/>
      <c r="J8" s="270"/>
      <c r="K8" s="270"/>
      <c r="L8" s="270"/>
      <c r="M8" s="270"/>
      <c r="N8" s="270"/>
      <c r="Q8" s="317"/>
      <c r="W8" s="327"/>
    </row>
    <row r="9" spans="1:23" ht="15.75">
      <c r="A9" s="329"/>
      <c r="B9" s="330">
        <v>2025</v>
      </c>
      <c r="C9" s="312"/>
      <c r="D9" s="313"/>
      <c r="E9" s="312"/>
      <c r="F9" s="312"/>
      <c r="G9" s="312"/>
      <c r="H9" s="270"/>
      <c r="I9" s="330">
        <v>2025</v>
      </c>
      <c r="J9" s="312"/>
      <c r="K9" s="312"/>
      <c r="L9" s="312"/>
      <c r="M9" s="312"/>
      <c r="N9" s="312"/>
      <c r="O9" s="314">
        <f>SUM(K9,M9)</f>
        <v>0</v>
      </c>
      <c r="Q9" s="330">
        <v>2025</v>
      </c>
      <c r="R9" s="312"/>
      <c r="S9" s="312"/>
      <c r="T9" s="315">
        <f>R9+S9</f>
        <v>0</v>
      </c>
      <c r="U9" s="312"/>
      <c r="V9" s="315">
        <f>U9-T9</f>
        <v>0</v>
      </c>
      <c r="W9" s="312"/>
    </row>
    <row r="10" spans="1:23" ht="15.75">
      <c r="A10" s="326"/>
      <c r="B10" s="330">
        <f>B9+1</f>
        <v>2026</v>
      </c>
      <c r="C10" s="312"/>
      <c r="D10" s="313"/>
      <c r="E10" s="312"/>
      <c r="F10" s="312"/>
      <c r="G10" s="312"/>
      <c r="H10" s="270"/>
      <c r="I10" s="330">
        <f>I9+1</f>
        <v>2026</v>
      </c>
      <c r="J10" s="312"/>
      <c r="K10" s="312"/>
      <c r="L10" s="312"/>
      <c r="M10" s="312"/>
      <c r="N10" s="312"/>
      <c r="O10" s="314">
        <f>SUM(K10,M10)</f>
        <v>0</v>
      </c>
      <c r="Q10" s="330">
        <f>Q9+1</f>
        <v>2026</v>
      </c>
      <c r="R10" s="312"/>
      <c r="S10" s="312"/>
      <c r="T10" s="315">
        <f>R10+S10</f>
        <v>0</v>
      </c>
      <c r="U10" s="312"/>
      <c r="V10" s="315">
        <f>U10-T10</f>
        <v>0</v>
      </c>
      <c r="W10" s="312"/>
    </row>
    <row r="11" spans="1:23" ht="15.75">
      <c r="A11" s="329"/>
      <c r="B11" s="330">
        <f>B10+1</f>
        <v>2027</v>
      </c>
      <c r="C11" s="312"/>
      <c r="D11" s="313"/>
      <c r="E11" s="312"/>
      <c r="F11" s="312"/>
      <c r="G11" s="312"/>
      <c r="H11" s="270"/>
      <c r="I11" s="330">
        <f>I10+1</f>
        <v>2027</v>
      </c>
      <c r="J11" s="312"/>
      <c r="K11" s="312"/>
      <c r="L11" s="312"/>
      <c r="M11" s="312"/>
      <c r="N11" s="312"/>
      <c r="O11" s="314">
        <f>SUM(K11,M11)</f>
        <v>0</v>
      </c>
      <c r="Q11" s="330">
        <f>Q10+1</f>
        <v>2027</v>
      </c>
      <c r="R11" s="312"/>
      <c r="S11" s="312"/>
      <c r="T11" s="315">
        <f>R11+S11</f>
        <v>0</v>
      </c>
      <c r="U11" s="312"/>
      <c r="V11" s="315">
        <f>U11-T11</f>
        <v>0</v>
      </c>
      <c r="W11" s="312"/>
    </row>
    <row r="12" spans="1:23" ht="15.75">
      <c r="A12" s="329"/>
      <c r="B12" s="330">
        <f>B11+1</f>
        <v>2028</v>
      </c>
      <c r="C12" s="312"/>
      <c r="D12" s="313"/>
      <c r="E12" s="312"/>
      <c r="F12" s="312"/>
      <c r="G12" s="312"/>
      <c r="H12" s="270"/>
      <c r="I12" s="330">
        <f>I11+1</f>
        <v>2028</v>
      </c>
      <c r="J12" s="312"/>
      <c r="K12" s="312"/>
      <c r="L12" s="312"/>
      <c r="M12" s="312"/>
      <c r="N12" s="312"/>
      <c r="O12" s="314">
        <f>SUM(K12,M12)</f>
        <v>0</v>
      </c>
      <c r="Q12" s="330">
        <f>Q11+1</f>
        <v>2028</v>
      </c>
      <c r="R12" s="312"/>
      <c r="S12" s="312"/>
      <c r="T12" s="315">
        <f>R12+S12</f>
        <v>0</v>
      </c>
      <c r="U12" s="312"/>
      <c r="V12" s="315">
        <f>U12-T12</f>
        <v>0</v>
      </c>
      <c r="W12" s="312"/>
    </row>
    <row r="13" spans="1:23" ht="15.75">
      <c r="A13" s="329"/>
      <c r="B13" s="578"/>
      <c r="C13" s="331"/>
      <c r="D13" s="332"/>
      <c r="E13" s="331"/>
      <c r="F13" s="331"/>
      <c r="G13" s="333"/>
      <c r="H13" s="270"/>
      <c r="I13" s="330"/>
      <c r="J13" s="334"/>
      <c r="K13" s="334"/>
      <c r="L13" s="334"/>
      <c r="M13" s="335"/>
      <c r="N13" s="334"/>
      <c r="O13" s="336"/>
      <c r="Q13" s="330"/>
      <c r="W13" s="327"/>
    </row>
    <row r="14" spans="1:23" ht="15.75">
      <c r="A14" s="329"/>
      <c r="B14" s="337"/>
      <c r="C14" s="333" t="s">
        <v>188</v>
      </c>
      <c r="D14" s="270"/>
      <c r="E14" s="333"/>
      <c r="F14" s="333"/>
      <c r="G14" s="333" t="s">
        <v>188</v>
      </c>
      <c r="H14" s="270"/>
      <c r="I14" s="330"/>
      <c r="J14" s="334" t="s">
        <v>188</v>
      </c>
      <c r="K14" s="338"/>
      <c r="L14" s="334"/>
      <c r="M14" s="339"/>
      <c r="N14" s="334" t="s">
        <v>188</v>
      </c>
      <c r="O14" s="339"/>
      <c r="Q14" s="330"/>
      <c r="W14" s="327"/>
    </row>
    <row r="15" spans="1:23" ht="15.75">
      <c r="A15" s="329"/>
      <c r="B15" s="269"/>
      <c r="C15" s="340"/>
      <c r="D15" s="270"/>
      <c r="E15" s="340"/>
      <c r="F15" s="340"/>
      <c r="G15" s="340"/>
      <c r="H15" s="270"/>
      <c r="I15" s="330"/>
      <c r="J15" s="341"/>
      <c r="K15" s="338"/>
      <c r="L15" s="341"/>
      <c r="M15" s="339"/>
      <c r="N15" s="341"/>
      <c r="O15" s="339"/>
      <c r="Q15" s="330"/>
      <c r="W15" s="327"/>
    </row>
    <row r="16" spans="1:23" ht="16.5" thickBot="1">
      <c r="A16" s="329"/>
      <c r="B16" s="330" t="s">
        <v>763</v>
      </c>
      <c r="C16" s="274">
        <f>SUM(C9:C12)</f>
        <v>0</v>
      </c>
      <c r="D16" s="274">
        <f>SUM(D9:D12)</f>
        <v>0</v>
      </c>
      <c r="E16" s="274">
        <f>SUM(E9:E12)</f>
        <v>0</v>
      </c>
      <c r="F16" s="274">
        <f>SUM(F9:F12)</f>
        <v>0</v>
      </c>
      <c r="G16" s="274">
        <f>SUM(G9:G13)</f>
        <v>0</v>
      </c>
      <c r="H16" s="270"/>
      <c r="I16" s="330" t="s">
        <v>763</v>
      </c>
      <c r="J16" s="274">
        <f t="shared" ref="J16:O16" si="0">SUM(J9:J12)</f>
        <v>0</v>
      </c>
      <c r="K16" s="274">
        <f t="shared" si="0"/>
        <v>0</v>
      </c>
      <c r="L16" s="274">
        <f t="shared" si="0"/>
        <v>0</v>
      </c>
      <c r="M16" s="274">
        <f t="shared" si="0"/>
        <v>0</v>
      </c>
      <c r="N16" s="274">
        <f t="shared" si="0"/>
        <v>0</v>
      </c>
      <c r="O16" s="274">
        <f t="shared" si="0"/>
        <v>0</v>
      </c>
      <c r="Q16" s="330" t="s">
        <v>763</v>
      </c>
      <c r="R16" s="274">
        <f t="shared" ref="R16:W16" si="1">SUM(R9:R12)</f>
        <v>0</v>
      </c>
      <c r="S16" s="274">
        <f t="shared" si="1"/>
        <v>0</v>
      </c>
      <c r="T16" s="274">
        <f t="shared" si="1"/>
        <v>0</v>
      </c>
      <c r="U16" s="274">
        <f t="shared" si="1"/>
        <v>0</v>
      </c>
      <c r="V16" s="274">
        <f t="shared" si="1"/>
        <v>0</v>
      </c>
      <c r="W16" s="342">
        <f t="shared" si="1"/>
        <v>0</v>
      </c>
    </row>
    <row r="17" spans="1:23" ht="16.5" thickTop="1">
      <c r="A17" s="326"/>
      <c r="B17" s="269"/>
      <c r="C17" s="343"/>
      <c r="D17" s="270"/>
      <c r="E17" s="343"/>
      <c r="F17" s="343"/>
      <c r="G17" s="343"/>
      <c r="H17" s="270"/>
      <c r="I17" s="269"/>
      <c r="J17" s="343"/>
      <c r="K17" s="270"/>
      <c r="L17" s="343"/>
      <c r="N17" s="343"/>
      <c r="Q17" s="344" t="s">
        <v>764</v>
      </c>
      <c r="W17" s="327"/>
    </row>
    <row r="18" spans="1:23" ht="15.75">
      <c r="A18" s="326"/>
      <c r="B18" s="269"/>
      <c r="C18" s="270"/>
      <c r="D18" s="270"/>
      <c r="E18" s="270"/>
      <c r="F18" s="270"/>
      <c r="G18" s="270"/>
      <c r="H18" s="270"/>
      <c r="I18" s="269"/>
      <c r="J18" s="270"/>
      <c r="K18" s="270"/>
      <c r="L18" s="270"/>
      <c r="N18" s="270"/>
      <c r="W18" s="327"/>
    </row>
    <row r="19" spans="1:23" ht="63.75" thickBot="1">
      <c r="A19" s="326"/>
      <c r="B19" s="275" t="s">
        <v>765</v>
      </c>
      <c r="C19" s="273" t="s">
        <v>766</v>
      </c>
      <c r="D19" s="273" t="s">
        <v>767</v>
      </c>
      <c r="E19" s="273" t="s">
        <v>768</v>
      </c>
      <c r="F19" s="273" t="s">
        <v>769</v>
      </c>
      <c r="G19" s="270"/>
      <c r="H19" s="270"/>
      <c r="I19" s="272" t="s">
        <v>765</v>
      </c>
      <c r="J19" s="273" t="s">
        <v>770</v>
      </c>
      <c r="K19" s="273" t="s">
        <v>771</v>
      </c>
      <c r="L19" s="273" t="s">
        <v>772</v>
      </c>
      <c r="M19" s="273" t="s">
        <v>773</v>
      </c>
      <c r="N19" s="345" t="s">
        <v>774</v>
      </c>
      <c r="Q19" s="272" t="s">
        <v>775</v>
      </c>
      <c r="R19" s="273" t="s">
        <v>776</v>
      </c>
      <c r="S19" s="273" t="s">
        <v>777</v>
      </c>
      <c r="T19" s="273" t="s">
        <v>778</v>
      </c>
      <c r="U19" s="346"/>
      <c r="V19" s="346"/>
      <c r="W19" s="347"/>
    </row>
    <row r="20" spans="1:23" ht="15.75">
      <c r="A20" s="326"/>
      <c r="B20" s="330"/>
      <c r="C20" s="270"/>
      <c r="D20" s="270"/>
      <c r="E20" s="270"/>
      <c r="F20" s="270"/>
      <c r="G20" s="270"/>
      <c r="H20" s="270"/>
      <c r="I20" s="269"/>
      <c r="J20" s="270"/>
      <c r="K20" s="270"/>
      <c r="L20" s="270"/>
      <c r="M20" s="270"/>
      <c r="N20" s="270"/>
      <c r="Q20" s="269"/>
      <c r="R20" s="270"/>
      <c r="S20" s="270"/>
      <c r="T20"/>
      <c r="U20"/>
      <c r="V20"/>
      <c r="W20" s="347"/>
    </row>
    <row r="21" spans="1:23" ht="15.75">
      <c r="A21" s="326"/>
      <c r="B21" s="330">
        <v>2025</v>
      </c>
      <c r="C21" s="348" t="e">
        <f>SUM(C9/G9)</f>
        <v>#DIV/0!</v>
      </c>
      <c r="D21" s="349" t="e">
        <f>SUM(D9/G9)</f>
        <v>#DIV/0!</v>
      </c>
      <c r="E21" s="348" t="e">
        <f>SUM(E9/G9)</f>
        <v>#DIV/0!</v>
      </c>
      <c r="F21" s="350" t="e">
        <f>SUM(F9/G9)</f>
        <v>#DIV/0!</v>
      </c>
      <c r="G21" s="317" t="s">
        <v>188</v>
      </c>
      <c r="H21" s="270"/>
      <c r="I21" s="330">
        <v>2025</v>
      </c>
      <c r="J21" s="351" t="e">
        <f>SUM(J9/N9)</f>
        <v>#DIV/0!</v>
      </c>
      <c r="K21" s="352" t="e">
        <f>SUM(K9/N9)</f>
        <v>#DIV/0!</v>
      </c>
      <c r="L21" s="351" t="e">
        <f>SUM(L9/N9)</f>
        <v>#DIV/0!</v>
      </c>
      <c r="M21" s="351" t="e">
        <f>SUM(M9/N9)</f>
        <v>#DIV/0!</v>
      </c>
      <c r="N21" s="276" t="e">
        <f>SUM(O9/N9)</f>
        <v>#DIV/0!</v>
      </c>
      <c r="Q21" s="330">
        <v>2025</v>
      </c>
      <c r="R21" s="351" t="e">
        <f>SUM(U9/T9)</f>
        <v>#DIV/0!</v>
      </c>
      <c r="S21" s="276" t="e">
        <f>SUM(W9/U9)</f>
        <v>#DIV/0!</v>
      </c>
      <c r="T21" s="276" t="e">
        <f>V9/T9</f>
        <v>#DIV/0!</v>
      </c>
      <c r="U21"/>
      <c r="V21"/>
      <c r="W21" s="347"/>
    </row>
    <row r="22" spans="1:23" ht="15.75">
      <c r="A22" s="326"/>
      <c r="B22" s="330">
        <f>B21+1</f>
        <v>2026</v>
      </c>
      <c r="C22" s="348" t="e">
        <f>SUM(C10/G10)</f>
        <v>#DIV/0!</v>
      </c>
      <c r="D22" s="349" t="e">
        <f>SUM(D10/G10)</f>
        <v>#DIV/0!</v>
      </c>
      <c r="E22" s="348" t="e">
        <f>SUM(E10/G10)</f>
        <v>#DIV/0!</v>
      </c>
      <c r="F22" s="350" t="e">
        <f>SUM(F10/G10)</f>
        <v>#DIV/0!</v>
      </c>
      <c r="G22" s="270"/>
      <c r="H22" s="270"/>
      <c r="I22" s="330">
        <f>I21+1</f>
        <v>2026</v>
      </c>
      <c r="J22" s="351" t="e">
        <f>SUM(J10/N10)</f>
        <v>#DIV/0!</v>
      </c>
      <c r="K22" s="352" t="e">
        <f>SUM(K10/N10)</f>
        <v>#DIV/0!</v>
      </c>
      <c r="L22" s="351" t="e">
        <f>SUM(L10/N10)</f>
        <v>#DIV/0!</v>
      </c>
      <c r="M22" s="351" t="e">
        <f>SUM(M10/N10)</f>
        <v>#DIV/0!</v>
      </c>
      <c r="N22" s="276" t="e">
        <f>SUM(O10/N10)</f>
        <v>#DIV/0!</v>
      </c>
      <c r="Q22" s="330">
        <f>Q21+1</f>
        <v>2026</v>
      </c>
      <c r="R22" s="351" t="e">
        <f t="shared" ref="R22:R24" si="2">SUM(U10/T10)</f>
        <v>#DIV/0!</v>
      </c>
      <c r="S22" s="276" t="e">
        <f t="shared" ref="S22:S24" si="3">SUM(W10/U10)</f>
        <v>#DIV/0!</v>
      </c>
      <c r="T22" s="276" t="e">
        <f t="shared" ref="T22:T24" si="4">V10/T10</f>
        <v>#DIV/0!</v>
      </c>
      <c r="U22"/>
      <c r="V22"/>
      <c r="W22" s="347"/>
    </row>
    <row r="23" spans="1:23" ht="15.75">
      <c r="A23" s="329"/>
      <c r="B23" s="330">
        <f>B22+1</f>
        <v>2027</v>
      </c>
      <c r="C23" s="348" t="e">
        <f>SUM(C11/G11)</f>
        <v>#DIV/0!</v>
      </c>
      <c r="D23" s="349" t="e">
        <f>SUM(D11/G11)</f>
        <v>#DIV/0!</v>
      </c>
      <c r="E23" s="348" t="e">
        <f>SUM(E11/G11)</f>
        <v>#DIV/0!</v>
      </c>
      <c r="F23" s="350" t="e">
        <f>SUM(F11/G11)</f>
        <v>#DIV/0!</v>
      </c>
      <c r="G23" s="270"/>
      <c r="H23" s="270"/>
      <c r="I23" s="330">
        <f>I22+1</f>
        <v>2027</v>
      </c>
      <c r="J23" s="351" t="e">
        <f>SUM(J11/N11)</f>
        <v>#DIV/0!</v>
      </c>
      <c r="K23" s="352" t="e">
        <f>SUM(K11/N11)</f>
        <v>#DIV/0!</v>
      </c>
      <c r="L23" s="351" t="e">
        <f>SUM(L11/N11)</f>
        <v>#DIV/0!</v>
      </c>
      <c r="M23" s="351" t="e">
        <f>SUM(M11/N11)</f>
        <v>#DIV/0!</v>
      </c>
      <c r="N23" s="276" t="e">
        <f>SUM(O11/N11)</f>
        <v>#DIV/0!</v>
      </c>
      <c r="Q23" s="330">
        <f>Q22+1</f>
        <v>2027</v>
      </c>
      <c r="R23" s="351" t="e">
        <f t="shared" si="2"/>
        <v>#DIV/0!</v>
      </c>
      <c r="S23" s="276" t="e">
        <f t="shared" si="3"/>
        <v>#DIV/0!</v>
      </c>
      <c r="T23" s="276" t="e">
        <f t="shared" si="4"/>
        <v>#DIV/0!</v>
      </c>
      <c r="U23"/>
      <c r="V23"/>
      <c r="W23" s="347"/>
    </row>
    <row r="24" spans="1:23" ht="15.75">
      <c r="A24" s="329"/>
      <c r="B24" s="330">
        <f>B23+1</f>
        <v>2028</v>
      </c>
      <c r="C24" s="348" t="e">
        <f>SUM(C12/G12)</f>
        <v>#DIV/0!</v>
      </c>
      <c r="D24" s="349" t="e">
        <f>SUM(D12/G12)</f>
        <v>#DIV/0!</v>
      </c>
      <c r="E24" s="348" t="e">
        <f>SUM(E12/G12)</f>
        <v>#DIV/0!</v>
      </c>
      <c r="F24" s="350" t="e">
        <f>SUM(F12/G12)</f>
        <v>#DIV/0!</v>
      </c>
      <c r="G24" s="270"/>
      <c r="H24" s="270"/>
      <c r="I24" s="330">
        <f>I23+1</f>
        <v>2028</v>
      </c>
      <c r="J24" s="351" t="e">
        <f>SUM(J12/N12)</f>
        <v>#DIV/0!</v>
      </c>
      <c r="K24" s="352" t="e">
        <f>SUM(K12/N12)</f>
        <v>#DIV/0!</v>
      </c>
      <c r="L24" s="351" t="e">
        <f>SUM(L12/N12)</f>
        <v>#DIV/0!</v>
      </c>
      <c r="M24" s="351" t="e">
        <f>SUM(M12/N12)</f>
        <v>#DIV/0!</v>
      </c>
      <c r="N24" s="276" t="e">
        <f>SUM(O12/N12)</f>
        <v>#DIV/0!</v>
      </c>
      <c r="Q24" s="330">
        <f>Q23+1</f>
        <v>2028</v>
      </c>
      <c r="R24" s="351" t="e">
        <f t="shared" si="2"/>
        <v>#DIV/0!</v>
      </c>
      <c r="S24" s="276" t="e">
        <f t="shared" si="3"/>
        <v>#DIV/0!</v>
      </c>
      <c r="T24" s="276" t="e">
        <f t="shared" si="4"/>
        <v>#DIV/0!</v>
      </c>
      <c r="U24"/>
      <c r="V24"/>
      <c r="W24" s="347"/>
    </row>
    <row r="25" spans="1:23" ht="15.75">
      <c r="A25" s="329"/>
      <c r="B25" s="330"/>
      <c r="C25" s="348"/>
      <c r="D25" s="349"/>
      <c r="E25" s="348"/>
      <c r="F25" s="350"/>
      <c r="G25" s="270"/>
      <c r="H25" s="270"/>
      <c r="I25" s="353"/>
      <c r="J25" s="351"/>
      <c r="K25" s="352"/>
      <c r="L25" s="351"/>
      <c r="M25" s="351"/>
      <c r="N25" s="316"/>
      <c r="Q25" s="353"/>
      <c r="R25" s="351"/>
      <c r="S25" s="352"/>
      <c r="V25"/>
      <c r="W25" s="347"/>
    </row>
    <row r="26" spans="1:23" ht="15.75">
      <c r="A26" s="329"/>
      <c r="B26" s="330"/>
      <c r="C26" s="354"/>
      <c r="D26" s="270"/>
      <c r="E26" s="354"/>
      <c r="F26" s="270"/>
      <c r="G26" s="270"/>
      <c r="H26" s="270"/>
      <c r="I26" s="355"/>
      <c r="J26" s="351"/>
      <c r="K26" s="352"/>
      <c r="L26" s="351"/>
      <c r="M26" s="352"/>
      <c r="N26" s="352"/>
      <c r="Q26" s="355"/>
      <c r="R26" s="351"/>
      <c r="S26" s="352"/>
      <c r="V26"/>
      <c r="W26" s="347"/>
    </row>
    <row r="27" spans="1:23" ht="15.75">
      <c r="A27" s="329"/>
      <c r="B27" s="330"/>
      <c r="C27" s="354"/>
      <c r="D27" s="270"/>
      <c r="E27" s="354"/>
      <c r="F27" s="270"/>
      <c r="G27" s="270"/>
      <c r="H27" s="270"/>
      <c r="I27" s="355"/>
      <c r="J27" s="351"/>
      <c r="K27" s="352"/>
      <c r="L27" s="351"/>
      <c r="M27" s="352"/>
      <c r="N27" s="352"/>
      <c r="Q27" s="355"/>
      <c r="R27" s="351"/>
      <c r="S27" s="352"/>
      <c r="V27"/>
      <c r="W27" s="347"/>
    </row>
    <row r="28" spans="1:23" ht="16.5" thickBot="1">
      <c r="A28" s="329"/>
      <c r="B28" s="330" t="s">
        <v>763</v>
      </c>
      <c r="C28" s="277" t="e">
        <f>SUM(C16/G16)</f>
        <v>#DIV/0!</v>
      </c>
      <c r="D28" s="277" t="e">
        <f>SUM(D16/G16)</f>
        <v>#DIV/0!</v>
      </c>
      <c r="E28" s="277" t="e">
        <f>SUM(E16/G16)</f>
        <v>#DIV/0!</v>
      </c>
      <c r="F28" s="278" t="e">
        <f>SUM(F16/G16)</f>
        <v>#DIV/0!</v>
      </c>
      <c r="G28" s="270"/>
      <c r="H28" s="270"/>
      <c r="I28" s="355" t="s">
        <v>763</v>
      </c>
      <c r="J28" s="279" t="e">
        <f>SUM(J16/N16)</f>
        <v>#DIV/0!</v>
      </c>
      <c r="K28" s="279" t="e">
        <f>SUM(K16/N16)</f>
        <v>#DIV/0!</v>
      </c>
      <c r="L28" s="279" t="e">
        <f>SUM(L16/N16)</f>
        <v>#DIV/0!</v>
      </c>
      <c r="M28" s="279" t="e">
        <f>SUM(M16/N16)</f>
        <v>#DIV/0!</v>
      </c>
      <c r="N28" s="352"/>
      <c r="Q28" s="355" t="s">
        <v>763</v>
      </c>
      <c r="R28" s="279" t="e">
        <f>SUM(U16/T16)</f>
        <v>#DIV/0!</v>
      </c>
      <c r="S28" s="279" t="e">
        <f>SUM(W16/S16)</f>
        <v>#DIV/0!</v>
      </c>
      <c r="T28" s="279" t="e">
        <f>SUM(V16/T16)</f>
        <v>#DIV/0!</v>
      </c>
      <c r="V28"/>
      <c r="W28" s="347"/>
    </row>
    <row r="29" spans="1:23" ht="15.75" thickTop="1">
      <c r="A29" s="326"/>
      <c r="B29" s="270"/>
      <c r="C29" s="356"/>
      <c r="D29" s="270"/>
      <c r="E29" s="356"/>
      <c r="F29" s="356"/>
      <c r="G29" s="356"/>
      <c r="H29" s="343"/>
      <c r="I29" s="357"/>
      <c r="Q29" s="357"/>
      <c r="W29" s="327"/>
    </row>
    <row r="30" spans="1:23" ht="66.75" customHeight="1" thickBot="1">
      <c r="A30" s="326"/>
      <c r="B30" s="345"/>
      <c r="C30" s="280"/>
      <c r="E30" s="356"/>
      <c r="F30" s="356"/>
      <c r="G30" s="356"/>
      <c r="H30" s="270"/>
      <c r="I30" s="358" t="s">
        <v>774</v>
      </c>
      <c r="J30" s="281" t="e">
        <f>SUM(O16/N16)</f>
        <v>#DIV/0!</v>
      </c>
      <c r="Q30" s="358" t="s">
        <v>779</v>
      </c>
      <c r="R30" s="281" t="e">
        <f>SUM(W16/S16)</f>
        <v>#DIV/0!</v>
      </c>
      <c r="W30" s="327"/>
    </row>
    <row r="31" spans="1:23" ht="15.75" thickTop="1">
      <c r="A31" s="326"/>
      <c r="W31" s="327"/>
    </row>
    <row r="32" spans="1:23">
      <c r="A32" s="359"/>
      <c r="B32" s="360"/>
      <c r="C32" s="361"/>
      <c r="D32" s="362"/>
      <c r="E32" s="361"/>
      <c r="F32" s="361"/>
      <c r="G32" s="361"/>
      <c r="H32" s="360"/>
      <c r="I32" s="361"/>
      <c r="J32" s="362"/>
      <c r="K32" s="362"/>
      <c r="L32" s="362"/>
      <c r="M32" s="362"/>
      <c r="N32" s="362"/>
      <c r="O32" s="362"/>
      <c r="P32" s="362"/>
      <c r="Q32" s="362"/>
      <c r="R32" s="362"/>
      <c r="S32" s="362"/>
      <c r="T32" s="362"/>
      <c r="U32" s="362"/>
      <c r="V32" s="362"/>
      <c r="W32" s="363"/>
    </row>
    <row r="33" spans="2:9">
      <c r="B33" s="270"/>
      <c r="C33" s="270"/>
      <c r="D33" s="317"/>
      <c r="E33" s="317"/>
      <c r="F33" s="317"/>
      <c r="G33" s="317"/>
      <c r="H33" s="317"/>
      <c r="I33" s="270"/>
    </row>
    <row r="34" spans="2:9">
      <c r="B34" s="270"/>
      <c r="C34" s="270"/>
      <c r="D34" s="317"/>
      <c r="E34" s="317"/>
      <c r="F34" s="317"/>
      <c r="G34" s="317"/>
      <c r="H34" s="317"/>
      <c r="I34" s="317"/>
    </row>
  </sheetData>
  <mergeCells count="3">
    <mergeCell ref="Q4:W4"/>
    <mergeCell ref="C1:H1"/>
    <mergeCell ref="C2:G2"/>
  </mergeCells>
  <conditionalFormatting sqref="R21:R24">
    <cfRule type="expression" dxfId="53" priority="1">
      <formula>R21&lt;&gt;100%</formula>
    </cfRule>
  </conditionalFormatting>
  <conditionalFormatting sqref="V9:V12">
    <cfRule type="expression" dxfId="52" priority="2">
      <formula>V9&lt;&gt;0</formula>
    </cfRule>
  </conditionalFormatting>
  <pageMargins left="0.75" right="0.75" top="1" bottom="1" header="0.3" footer="0.3"/>
  <pageSetup orientation="portrait" horizontalDpi="4294967293" verticalDpi="4294967293"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c4d3709-fb5e-4ea2-a83d-54a854e6b375">
      <Terms xmlns="http://schemas.microsoft.com/office/infopath/2007/PartnerControls"/>
    </lcf76f155ced4ddcb4097134ff3c332f>
    <TaxCatchAll xmlns="5d109f06-97e0-4f6f-b626-bbf47fcfae7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70958B31957894A92BF408BEC75495A" ma:contentTypeVersion="15" ma:contentTypeDescription="Create a new document." ma:contentTypeScope="" ma:versionID="dfdccd0c3611813be5871877e070faa2">
  <xsd:schema xmlns:xsd="http://www.w3.org/2001/XMLSchema" xmlns:xs="http://www.w3.org/2001/XMLSchema" xmlns:p="http://schemas.microsoft.com/office/2006/metadata/properties" xmlns:ns2="bc4d3709-fb5e-4ea2-a83d-54a854e6b375" xmlns:ns3="5d109f06-97e0-4f6f-b626-bbf47fcfae7d" targetNamespace="http://schemas.microsoft.com/office/2006/metadata/properties" ma:root="true" ma:fieldsID="fe8c112b5ee22b3469881adc64ba6a53" ns2:_="" ns3:_="">
    <xsd:import namespace="bc4d3709-fb5e-4ea2-a83d-54a854e6b375"/>
    <xsd:import namespace="5d109f06-97e0-4f6f-b626-bbf47fcfae7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4d3709-fb5e-4ea2-a83d-54a854e6b3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6d46bd7-4a58-4bc0-a217-7245e6e70419"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109f06-97e0-4f6f-b626-bbf47fcfae7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c9cce79-286b-4bc8-9416-82c187ba037a}" ma:internalName="TaxCatchAll" ma:showField="CatchAllData" ma:web="5d109f06-97e0-4f6f-b626-bbf47fcfae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A1134B-56AC-4C92-AD78-0F39C72F3EE9}">
  <ds:schemaRefs>
    <ds:schemaRef ds:uri="http://schemas.microsoft.com/office/2006/metadata/properties"/>
    <ds:schemaRef ds:uri="http://schemas.microsoft.com/office/infopath/2007/PartnerControls"/>
    <ds:schemaRef ds:uri="bc4d3709-fb5e-4ea2-a83d-54a854e6b375"/>
    <ds:schemaRef ds:uri="5d109f06-97e0-4f6f-b626-bbf47fcfae7d"/>
  </ds:schemaRefs>
</ds:datastoreItem>
</file>

<file path=customXml/itemProps2.xml><?xml version="1.0" encoding="utf-8"?>
<ds:datastoreItem xmlns:ds="http://schemas.openxmlformats.org/officeDocument/2006/customXml" ds:itemID="{6D4E82BC-B66A-4CBF-AA5C-4E02817DF3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4d3709-fb5e-4ea2-a83d-54a854e6b375"/>
    <ds:schemaRef ds:uri="5d109f06-97e0-4f6f-b626-bbf47fcfae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A6631F-FD3D-4124-B06D-316DC0EA54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FAO Tech Eval_OLD</vt:lpstr>
      <vt:lpstr>Tech Eval Catagories</vt:lpstr>
      <vt:lpstr>Quarterly Desktop Checklist</vt:lpstr>
      <vt:lpstr>Financial</vt:lpstr>
      <vt:lpstr>Technical</vt:lpstr>
      <vt:lpstr>Programatic</vt:lpstr>
      <vt:lpstr>Program Assessment</vt:lpstr>
      <vt:lpstr>Program Year Grant Allocations</vt:lpstr>
      <vt:lpstr>Limitations</vt:lpstr>
      <vt:lpstr>Limitations (OLD Version)</vt:lpstr>
      <vt:lpstr>Allowable Grantee Admin</vt:lpstr>
      <vt:lpstr>Allowable Subgrantee Admin</vt:lpstr>
      <vt:lpstr>T&amp;TA</vt:lpstr>
      <vt:lpstr>FAO Tech Eval</vt:lpstr>
      <vt:lpstr>GranteeStates</vt:lpstr>
      <vt:lpstr>'FAO Tech Eval'!Print_Area</vt:lpstr>
      <vt:lpstr>'FAO Tech Eval_OLD'!Print_Area</vt:lpstr>
      <vt:lpstr>'Limitations (OLD Version)'!Print_Area</vt:lpstr>
      <vt:lpstr>'Tech Eval Catagories'!Print_Area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sgwennap</dc:creator>
  <cp:keywords/>
  <dc:description/>
  <cp:lastModifiedBy>Travis Ekenberg</cp:lastModifiedBy>
  <cp:revision/>
  <dcterms:created xsi:type="dcterms:W3CDTF">2011-12-05T23:13:09Z</dcterms:created>
  <dcterms:modified xsi:type="dcterms:W3CDTF">2025-04-28T19:23:48Z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TC300034609990</vt:lpwstr>
  </property>
  <property fmtid="{D5CDD505-2E9C-101B-9397-08002B2CF9AE}" pid="3" name="ContentTypeId">
    <vt:lpwstr>0x010100970958B31957894A92BF408BEC75495A</vt:lpwstr>
  </property>
  <property fmtid="{D5CDD505-2E9C-101B-9397-08002B2CF9AE}" pid="4" name="SV_QUERY_LIST_4F35BF76-6C0D-4D9B-82B2-816C12CF3733">
    <vt:lpwstr>empty_477D106A-C0D6-4607-AEBD-E2C9D60EA279</vt:lpwstr>
  </property>
  <property fmtid="{D5CDD505-2E9C-101B-9397-08002B2CF9AE}" pid="5" name="MediaServiceImageTags">
    <vt:lpwstr/>
  </property>
</Properties>
</file>