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429"/>
  <workbookPr defaultThemeVersion="124226"/>
  <mc:AlternateContent xmlns:mc="http://schemas.openxmlformats.org/markup-compatibility/2006">
    <mc:Choice Requires="x15">
      <x15ac:absPath xmlns:x15ac="http://schemas.microsoft.com/office/spreadsheetml/2010/11/ac" url="S:\NASCSP-ARCHIVE\WAP\Surveys\2025 WAP Funding Availability\"/>
    </mc:Choice>
  </mc:AlternateContent>
  <xr:revisionPtr revIDLastSave="0" documentId="13_ncr:1_{EDFCB55C-7141-40CF-824A-6C290440644C}" xr6:coauthVersionLast="47" xr6:coauthVersionMax="47" xr10:uidLastSave="{00000000-0000-0000-0000-000000000000}"/>
  <bookViews>
    <workbookView xWindow="0" yWindow="405" windowWidth="21600" windowHeight="11295" xr2:uid="{00000000-000D-0000-FFFF-FFFF00000000}"/>
  </bookViews>
  <sheets>
    <sheet name="ALL" sheetId="1" r:id="rId1"/>
    <sheet name="1 WORK STATUS" sheetId="3" r:id="rId2"/>
    <sheet name="2 FUNDS RECEIVED" sheetId="5" r:id="rId3"/>
    <sheet name="3 FUNDS NOT RECEIVED" sheetId="6" r:id="rId4"/>
    <sheet name="4 EMPLOYEES" sheetId="9" r:id="rId5"/>
    <sheet name="Sheet1" sheetId="10"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0" i="3" l="1"/>
  <c r="D31" i="3"/>
  <c r="D29" i="3"/>
  <c r="E27" i="9"/>
  <c r="D27" i="6"/>
  <c r="D28" i="6"/>
  <c r="D29" i="6"/>
  <c r="D30" i="6"/>
  <c r="D26" i="6"/>
  <c r="D26" i="5"/>
  <c r="D27" i="5"/>
  <c r="D28" i="5"/>
  <c r="D29" i="5"/>
  <c r="D25" i="5"/>
  <c r="E12" i="9"/>
  <c r="E19" i="9"/>
  <c r="E23" i="9"/>
  <c r="E17" i="9"/>
  <c r="E10" i="9"/>
  <c r="E2" i="9"/>
  <c r="E25" i="9" l="1"/>
</calcChain>
</file>

<file path=xl/sharedStrings.xml><?xml version="1.0" encoding="utf-8"?>
<sst xmlns="http://schemas.openxmlformats.org/spreadsheetml/2006/main" count="694" uniqueCount="256">
  <si>
    <t>What best describes your Weatherization work status in your state?</t>
  </si>
  <si>
    <t>For the following funding sources, please identify which ones you have received funds based on 2025 drawdown requests.</t>
  </si>
  <si>
    <t>For the funding sources specified in question 6, can you confirm the date of your last paid draw-down?</t>
  </si>
  <si>
    <t>For the following funding sources, please identify which ones you have NOT received funds based on 2025 draw-down requests.</t>
  </si>
  <si>
    <t>For the funding sources specified in question 8, can you confirm the date of your last draw-down request that has NOT been reimbursed?</t>
  </si>
  <si>
    <t>What was the amount of your last draw-down request that has NOT been reimbursed?</t>
  </si>
  <si>
    <t>Please provide an estimate of the number of Subgrantee full-time employees and Subgrantee contractors in your state that would be affected by future federal funding freezes.</t>
  </si>
  <si>
    <t>Are there other comments or concerns you would like to share with NASCSP staff and Board of Directors?</t>
  </si>
  <si>
    <t>First name</t>
  </si>
  <si>
    <t>Last name</t>
  </si>
  <si>
    <t>Phone number</t>
  </si>
  <si>
    <t>Other (please specify)</t>
  </si>
  <si>
    <t>WAP DOE Formula</t>
  </si>
  <si>
    <t>WAP DOE BIL</t>
  </si>
  <si>
    <t>WAP LIHEAP</t>
  </si>
  <si>
    <t>No funds received.</t>
  </si>
  <si>
    <t>Draw-down date</t>
  </si>
  <si>
    <t>Amount of last request</t>
  </si>
  <si>
    <t>Pennsylvania</t>
  </si>
  <si>
    <t>Kathryn</t>
  </si>
  <si>
    <t>Rulli</t>
  </si>
  <si>
    <t>krulli@pa.gov</t>
  </si>
  <si>
    <t>+1 717 214 5494</t>
  </si>
  <si>
    <t xml:space="preserve">While there have been some delays even with Annual funding, the DOE BIL on pause will be the most impacted.  However, at this time, we were focusing on spending the DOE Annual funds making the pause on DOE BIL not as difficult for our subgrantees.  Since our training center has been utilizing DOE BIL funds for workforce development, a continued pause will affect them first. </t>
  </si>
  <si>
    <t>Not sure of draw down date, payment date of 2/20/25 for DOE Formula/Annual.  1/3/2025 for DOE BIL.  2/20/2025 for LIHEAP.</t>
  </si>
  <si>
    <t xml:space="preserve">There was a delay of almost a month in the receipt of the DOE Annual/Formula funds.  </t>
  </si>
  <si>
    <t>1/7/2025 DOE BIL and many after that.  Our state draws down every day or every other day.</t>
  </si>
  <si>
    <t>Too many to list.</t>
  </si>
  <si>
    <t>Subgrantee full time staff=14, Subgrantees= 33, Subgrantee subcontractors = 300 I'd say we also have 20 Subgrantees with Direct hire Wx crews</t>
  </si>
  <si>
    <t xml:space="preserve">Another issue that has caused a problem is the DOE stop DEI, CBP and Justice 40 activities.  In our state, our training Center working with the state Community Action Agency Program agency on toolkits and curriculum development and development.  The funding for those activities was stopped immediately but had been included in their Scope of Work until June 30.  For planning and contract fulfilling purposes, stopping activities that quickly is a bad business practice at the least.  DOE required the description of activities for their grants and knew it.  We understand they have no control of the current leadership.  We would like to understand how other states handled the situation if it was specifically written in their contract language. </t>
  </si>
  <si>
    <t>Nebraska</t>
  </si>
  <si>
    <t>Katie</t>
  </si>
  <si>
    <t>Svoboda</t>
  </si>
  <si>
    <t>katie.svoboda@nebraska.gov</t>
  </si>
  <si>
    <t>+1 402 471 3347</t>
  </si>
  <si>
    <t>We have experienced funding impacts.</t>
  </si>
  <si>
    <t>DOE Formula: 2/7/2025,   WAP DOE BIL: 1/16/2025 (LIHEAP: We are receiving funds but NeDHHS actually does the draws)</t>
  </si>
  <si>
    <t xml:space="preserve">1/7/2025 and 2/7/2025 </t>
  </si>
  <si>
    <t>1/7/2025-$154,407.26  and 2/7/2025-$41,634.14</t>
  </si>
  <si>
    <t>We have concerns with the fact that DOE project officers are not able to talk with the States. Also wondering if we still have our project officer or are now gone with the group that was fired.</t>
  </si>
  <si>
    <t>Mississippi</t>
  </si>
  <si>
    <t>Tina</t>
  </si>
  <si>
    <t>Ruffin</t>
  </si>
  <si>
    <t>tina.ruffin@mdhs.ms.gov</t>
  </si>
  <si>
    <t>+1 601 359 4768</t>
  </si>
  <si>
    <t>N/A</t>
  </si>
  <si>
    <t>December 2024</t>
  </si>
  <si>
    <t>$1.3 million</t>
  </si>
  <si>
    <t xml:space="preserve">We have not been able to reach anyone at DOE.  No calls or emails are being answered. </t>
  </si>
  <si>
    <t>Virginia</t>
  </si>
  <si>
    <t>Timothy</t>
  </si>
  <si>
    <t>Pettit</t>
  </si>
  <si>
    <t>tim.pettit@dhcd.virginia.gov</t>
  </si>
  <si>
    <t>+1 804 584 7407</t>
  </si>
  <si>
    <t>Subgrantees and Subcontractors are pausing production.</t>
  </si>
  <si>
    <t>1/31/2025</t>
  </si>
  <si>
    <t>2/5/2025</t>
  </si>
  <si>
    <t>$892,602</t>
  </si>
  <si>
    <t>My understanding is DOE is obligated to reimburse us within 30 days.  We are rapidly approaching that for an earlier drawdown on 1/31/2025.</t>
  </si>
  <si>
    <t>North Dakota</t>
  </si>
  <si>
    <t>Alyssa</t>
  </si>
  <si>
    <t>Kroshus</t>
  </si>
  <si>
    <t>alkroshus@nd.gov</t>
  </si>
  <si>
    <t>+1 701 328 5341</t>
  </si>
  <si>
    <t>1/22/25</t>
  </si>
  <si>
    <t xml:space="preserve">We are unable to draw BIL funds due to the ASAP requirement. We have submitted all information to our project officer but have had no response back. </t>
  </si>
  <si>
    <t>Louisiana</t>
  </si>
  <si>
    <t>Lauren</t>
  </si>
  <si>
    <t>Holmes</t>
  </si>
  <si>
    <t>lhartley@lhc.la.gov</t>
  </si>
  <si>
    <t>+1 225 754 1452</t>
  </si>
  <si>
    <t>2/14/2025</t>
  </si>
  <si>
    <t>$393,139.74</t>
  </si>
  <si>
    <t>We have more than one payment outstanding.</t>
  </si>
  <si>
    <t>NM</t>
  </si>
  <si>
    <t>Troy</t>
  </si>
  <si>
    <t>Cucchiara</t>
  </si>
  <si>
    <t>tcucchiara@housingnm.org</t>
  </si>
  <si>
    <t>+1 505 767 2256</t>
  </si>
  <si>
    <t>January 29, 2025</t>
  </si>
  <si>
    <t>January 28, 2025</t>
  </si>
  <si>
    <t>50 FTE and 10 Contractors</t>
  </si>
  <si>
    <t xml:space="preserve">Our January drawdown has not been submitted yet for BIL and is $360K.  We will be advising the network and our accounting to only bill for regular DOE formula.  This will cause some issues because one provider has already used their DOE formula and is relying on BIL funds. </t>
  </si>
  <si>
    <t>New York</t>
  </si>
  <si>
    <t>Christopher</t>
  </si>
  <si>
    <t>Chimento</t>
  </si>
  <si>
    <t>christopher.chimento@hcr.ny.gov</t>
  </si>
  <si>
    <t>+1 518 474 5706</t>
  </si>
  <si>
    <t>2/14/25</t>
  </si>
  <si>
    <t>2/6/25</t>
  </si>
  <si>
    <t xml:space="preserve">$3.6M </t>
  </si>
  <si>
    <t xml:space="preserve">BIL funding also goes to support 6,779 homes for New Yorkers in this first half of BIL money and up to 16,974 homes across New York when we receive the second half of the BIL funding. The BIL program not only supports many jobs across NY counties, but statewide, it immediately supports every-day New Yorkers in their homes. </t>
  </si>
  <si>
    <t>Iowa</t>
  </si>
  <si>
    <t>Joanne</t>
  </si>
  <si>
    <t>Sackett</t>
  </si>
  <si>
    <t>joanne.sackett@hhs.iowa.gov</t>
  </si>
  <si>
    <t>+1 515 776 8845</t>
  </si>
  <si>
    <t>WAP LIHEAP: 02/13/2025; DOE FORMULA: 01/23/2025; DOE-BIL: 01/23/2025</t>
  </si>
  <si>
    <t>DOE FORMULA: 01/31/2025  DOE-BIL: 01/31/2025</t>
  </si>
  <si>
    <t>DOE FORMULA: $1,354,159.38 DOE-BIL: $420,299.89</t>
  </si>
  <si>
    <t>SUBGRANTEE FTEs: 88;   SUBGRANTEE Contractors: 240</t>
  </si>
  <si>
    <t>We have had no communication or guidance from our DOE project officers or other DOE staff in the last month.  We receive only the same email text in response to both email requests and phone messages.</t>
  </si>
  <si>
    <t>Illinois</t>
  </si>
  <si>
    <t>Mick</t>
  </si>
  <si>
    <t>Prince</t>
  </si>
  <si>
    <t>mick.prince@illinois.gov</t>
  </si>
  <si>
    <t>+1 217 741 8672</t>
  </si>
  <si>
    <t>2/13/2025</t>
  </si>
  <si>
    <t>We received the second tranche of funding before the new administration took office.  We had yet to meet the program requirements for receiving the second tranche, so we were instructed that all cash requests needed to be pre-approved prior to submission in federal draw system.  We have submitted all required documentation for our cash request, (Jan 27, 2025) and to date received no feedback from DOE WAP about whether we can electronically submit the request.</t>
  </si>
  <si>
    <t>$950,756.49</t>
  </si>
  <si>
    <t>Subgrantee employees approximately 170, We also have in excess of 130 contractors statewide.  I am not sure of the number of employees from the contractor side.</t>
  </si>
  <si>
    <t xml:space="preserve">We are concerned with the DOE gag order and have business to conduct with our DOE project officers.  Not only cash requests, but energy audit submissions, etc.  </t>
  </si>
  <si>
    <t>Maine</t>
  </si>
  <si>
    <t>Kim</t>
  </si>
  <si>
    <t>Ferenc</t>
  </si>
  <si>
    <t>krferenc@yahoo.com</t>
  </si>
  <si>
    <t>+1 207 626 4684</t>
  </si>
  <si>
    <t>1/3/2025</t>
  </si>
  <si>
    <t>1/4/2025</t>
  </si>
  <si>
    <t>167,400.58</t>
  </si>
  <si>
    <t>30 subgrantee staff members and 17 contractors.</t>
  </si>
  <si>
    <t>Alaska</t>
  </si>
  <si>
    <t>Mimi</t>
  </si>
  <si>
    <t>Burbage</t>
  </si>
  <si>
    <t>mburbage@ahfc.us</t>
  </si>
  <si>
    <t>+1 907 529 1999</t>
  </si>
  <si>
    <t>Fully operational, no impacts to funding or production.</t>
  </si>
  <si>
    <t>Jan 2025</t>
  </si>
  <si>
    <t>Jan 2024</t>
  </si>
  <si>
    <t>Indiana</t>
  </si>
  <si>
    <t>Greg</t>
  </si>
  <si>
    <t>Glassley</t>
  </si>
  <si>
    <t>gglassley@ihcda.in.gov</t>
  </si>
  <si>
    <t>+1 317 232 3075</t>
  </si>
  <si>
    <t>Weekly; 2/14</t>
  </si>
  <si>
    <t>January 22, 2025</t>
  </si>
  <si>
    <t>$46,178</t>
  </si>
  <si>
    <t xml:space="preserve">We are able to draw down on the regular DOE award, but we've not been able to draw on the BIL award. </t>
  </si>
  <si>
    <t>Georgia</t>
  </si>
  <si>
    <t>Laura</t>
  </si>
  <si>
    <t>Whitfield</t>
  </si>
  <si>
    <t>lwhitfield@gefa.ga.gov</t>
  </si>
  <si>
    <t>+1 404 584 1061</t>
  </si>
  <si>
    <t>We are directing agencies to use DOE formula funding wherever possible because we do not have access to any BIL funding due to the funding freeze.</t>
  </si>
  <si>
    <t>for DOE formula, last drawdown date is 1/23/25.</t>
  </si>
  <si>
    <t>Last DOE BIL drawdown request was 2/10/25.</t>
  </si>
  <si>
    <t>$545,312.04</t>
  </si>
  <si>
    <t>We are unable to give an accurate estimate because the impacts depend on a number of different factors, including which funds are frozen in the near future, and the timing of the freezes.</t>
  </si>
  <si>
    <t xml:space="preserve">American Samoa </t>
  </si>
  <si>
    <t>Malelega</t>
  </si>
  <si>
    <t xml:space="preserve">Tuiolosega </t>
  </si>
  <si>
    <t>malelega.tuiolosega@teo.as.gov</t>
  </si>
  <si>
    <t>+1 684 272 2422</t>
  </si>
  <si>
    <t>WAPBIL has been released with conditions.</t>
  </si>
  <si>
    <t>Unsure</t>
  </si>
  <si>
    <t>NA</t>
  </si>
  <si>
    <t>We can get the answers of funds spent, drawdowns and amounts by 0/24/25.</t>
  </si>
  <si>
    <t>Minnesota</t>
  </si>
  <si>
    <t>Suzy</t>
  </si>
  <si>
    <t>Meneguzzo</t>
  </si>
  <si>
    <t>suzy.meneguzzo@state.mn.us</t>
  </si>
  <si>
    <t>+1 651 539 1791</t>
  </si>
  <si>
    <t>This week</t>
  </si>
  <si>
    <t>January 2025</t>
  </si>
  <si>
    <t>$1.1 M</t>
  </si>
  <si>
    <t>Over 100 staff and 518 contractors (firms)</t>
  </si>
  <si>
    <t>Oklahoma</t>
  </si>
  <si>
    <t>Nathan</t>
  </si>
  <si>
    <t>Ogden</t>
  </si>
  <si>
    <t>Nathan.Ogden@okcommerce.gov</t>
  </si>
  <si>
    <t>+1 405 623 3388</t>
  </si>
  <si>
    <t>Over 100</t>
  </si>
  <si>
    <t>Oregon</t>
  </si>
  <si>
    <t>Danielle</t>
  </si>
  <si>
    <t>Safford</t>
  </si>
  <si>
    <t>Danielle.Safford@hcs.oregon.gov</t>
  </si>
  <si>
    <t>+1 503 569 2528</t>
  </si>
  <si>
    <t>2-4-25</t>
  </si>
  <si>
    <t>$413,215.10</t>
  </si>
  <si>
    <t>80 CAA staff, 50 contractors statewide</t>
  </si>
  <si>
    <t xml:space="preserve">My response to number 11 is that all weatherization staff will be affected. The CAA's will soon be making decisions based on more than just the weatherization program that they are delivering. Without stable funding, I'm left uncertain as to how and prevent these rash decisions. We are leaning on our state weatherization funds to cover promised federal funding and continue services. This can only last for so long before larger decisions will need to be made. </t>
  </si>
  <si>
    <t>wyoming</t>
  </si>
  <si>
    <t>tina</t>
  </si>
  <si>
    <t>sage</t>
  </si>
  <si>
    <t>kristina.sage1@wyo.gov</t>
  </si>
  <si>
    <t>+1 307 777 5363</t>
  </si>
  <si>
    <t>KY</t>
  </si>
  <si>
    <t>Keli</t>
  </si>
  <si>
    <t>Reynolds</t>
  </si>
  <si>
    <t>kreynolds@kyhousing.org</t>
  </si>
  <si>
    <t>+1 502 564 7630</t>
  </si>
  <si>
    <t>We are moving forward with DOE formula production. We are trying to re-allocate enough LIHEAP funding to our first BIL Multi-family project to do the measures with LH so that we keep momentum.</t>
  </si>
  <si>
    <t>We received a formula draw this week, but we haven't received draws from 1/29, 1/30, and 1/31. Our BIL draws have not been approved since January 8, 2025.</t>
  </si>
  <si>
    <t>We did receive formula funding on 2/5 from a draw on 2/4. Still have outstanding draws from 1/29, 1/30, 1/31.</t>
  </si>
  <si>
    <t>January 28 for BIL. January 31 for Formula.</t>
  </si>
  <si>
    <t>We have $214,141.66 in BIL. Formula is a total of $27,623.98.</t>
  </si>
  <si>
    <t xml:space="preserve">I am not sure how to answer this one. We have 20 subgrantees. Twelve have crew, and the rest are contractor-based, but I know that we spent $600,329.95 in labor in total last year, and </t>
  </si>
  <si>
    <t>I have done some data analysis this week.  We put $1.9 million in the auto industry with BIL. We spent almost $2 million in materials last year, which was generated into the economy. From August 2021 - July 31, 2024, we completed 1,247 units, which have been maintained in the KY  housing stock.</t>
  </si>
  <si>
    <t>Guam</t>
  </si>
  <si>
    <t>Mafnas</t>
  </si>
  <si>
    <t>tina.mafnas@energy.guam.gov</t>
  </si>
  <si>
    <t>+1 671 646 4361</t>
  </si>
  <si>
    <t>2/10/25</t>
  </si>
  <si>
    <t>est. 2/6/25</t>
  </si>
  <si>
    <t>$15,624.32</t>
  </si>
  <si>
    <t>Our agency handles program operations should there be a funding freeze this will affect 4 FT employees.</t>
  </si>
  <si>
    <t>We would like to get guidance and direction from DOE.   In the meantime, we are proceeding with business as usual until we receive further direction.</t>
  </si>
  <si>
    <t>Montana</t>
  </si>
  <si>
    <t>Marc</t>
  </si>
  <si>
    <t>Burr</t>
  </si>
  <si>
    <t>marc.burr@mt.gov</t>
  </si>
  <si>
    <t>+1 406 439 1427</t>
  </si>
  <si>
    <t>60-70 employees 24-32 contractors</t>
  </si>
  <si>
    <t xml:space="preserve">We are issuing a pause to stop work order based on recent Executive Orders. </t>
  </si>
  <si>
    <t xml:space="preserve">We are unable to respond to this survey. </t>
  </si>
  <si>
    <t xml:space="preserve">No Funds received. </t>
  </si>
  <si>
    <t xml:space="preserve">Other </t>
  </si>
  <si>
    <t>Full-time Employees</t>
  </si>
  <si>
    <t>Contractors</t>
  </si>
  <si>
    <t xml:space="preserve">State/territory/district </t>
  </si>
  <si>
    <t>Email address</t>
  </si>
  <si>
    <t>Kentucky</t>
  </si>
  <si>
    <t>State</t>
  </si>
  <si>
    <t>Work Status</t>
  </si>
  <si>
    <t>BIL Received</t>
  </si>
  <si>
    <t>LIHEAP Received</t>
  </si>
  <si>
    <t>Other</t>
  </si>
  <si>
    <t>Formula Received</t>
  </si>
  <si>
    <t>TOTAL</t>
  </si>
  <si>
    <t>State Reporting</t>
  </si>
  <si>
    <t>Count</t>
  </si>
  <si>
    <t>Percentage</t>
  </si>
  <si>
    <t>FORMULA NOT RECEIVED</t>
  </si>
  <si>
    <t>BIL NOT RECEIVED</t>
  </si>
  <si>
    <t>LIHEAP NOT RECEIVED</t>
  </si>
  <si>
    <t>OTHER</t>
  </si>
  <si>
    <t>States Reporting</t>
  </si>
  <si>
    <t>*Wyoming</t>
  </si>
  <si>
    <t xml:space="preserve">*Response included from email communication. </t>
  </si>
  <si>
    <t>LAST DRAW-DOWN DATE</t>
  </si>
  <si>
    <t>Last Draw-down Date</t>
  </si>
  <si>
    <t>Latest Draw-down Date</t>
  </si>
  <si>
    <t>Earliest Draw-down Date</t>
  </si>
  <si>
    <t>Dates in January 2025</t>
  </si>
  <si>
    <t>Date in January</t>
  </si>
  <si>
    <t>Yes</t>
  </si>
  <si>
    <t>Amount of Last Request</t>
  </si>
  <si>
    <t>Smallest Request Amount</t>
  </si>
  <si>
    <t>Largest Request Amount</t>
  </si>
  <si>
    <t>Amounts 6 figures</t>
  </si>
  <si>
    <t>$3.6M</t>
  </si>
  <si>
    <t xml:space="preserve">Is amount six figures? </t>
  </si>
  <si>
    <t>Subgrantee FTE and Contractor Response</t>
  </si>
  <si>
    <t>Total (Provided / Estimated)</t>
  </si>
  <si>
    <t>Average per State</t>
  </si>
  <si>
    <t>NASCSP 2025 WAP Funding Availability Survey Summary_February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</si>
</sst>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_);[Red]\(&quot;$&quot;#,##0\)"/>
  </numFmts>
  <fonts count="7" x14ac:knownFonts="1">
    <font>
      <sz val="11"/>
      <color theme="1"/>
      <name val="Calibri"/>
      <family val="2"/>
      <scheme val="minor"/>
    </font>
    <font>
      <sz val="11"/>
      <color theme="1"/>
      <name val="Calibri"/>
      <family val="2"/>
      <scheme val="minor"/>
    </font>
    <font>
      <b/>
      <sz val="11"/>
      <color theme="1"/>
      <name val="Calibri"/>
      <family val="2"/>
      <scheme val="minor"/>
    </font>
    <font>
      <b/>
      <sz val="11"/>
      <color rgb="FF333333"/>
      <name val="Arial"/>
      <family val="2"/>
    </font>
    <font>
      <sz val="11"/>
      <name val="Calibri"/>
      <family val="2"/>
      <scheme val="minor"/>
    </font>
    <font>
      <b/>
      <sz val="12"/>
      <color theme="1"/>
      <name val="Calibri"/>
      <family val="2"/>
      <scheme val="minor"/>
    </font>
    <font>
      <sz val="12"/>
      <color theme="1"/>
      <name val="Calibri"/>
      <family val="2"/>
      <scheme val="minor"/>
    </font>
  </fonts>
  <fills count="8">
    <fill>
      <patternFill patternType="none"/>
    </fill>
    <fill>
      <patternFill patternType="gray125"/>
    </fill>
    <fill>
      <patternFill patternType="solid">
        <fgColor rgb="FFEAEAE8"/>
      </patternFill>
    </fill>
    <fill>
      <patternFill patternType="solid">
        <fgColor rgb="FFEAEAE8"/>
        <bgColor indexed="64"/>
      </patternFill>
    </fill>
    <fill>
      <patternFill patternType="solid">
        <fgColor theme="7" tint="0.79998168889431442"/>
        <bgColor indexed="64"/>
      </patternFill>
    </fill>
    <fill>
      <patternFill patternType="solid">
        <fgColor theme="6" tint="0.59999389629810485"/>
        <bgColor indexed="64"/>
      </patternFill>
    </fill>
    <fill>
      <patternFill patternType="solid">
        <fgColor theme="5" tint="0.59999389629810485"/>
        <bgColor indexed="64"/>
      </patternFill>
    </fill>
    <fill>
      <patternFill patternType="solid">
        <fgColor theme="0" tint="-0.14999847407452621"/>
        <bgColor indexed="64"/>
      </patternFill>
    </fill>
  </fills>
  <borders count="13">
    <border>
      <left/>
      <right/>
      <top/>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2">
    <xf numFmtId="0" fontId="0" fillId="0" borderId="0"/>
    <xf numFmtId="9" fontId="1" fillId="0" borderId="0" applyFont="0" applyFill="0" applyBorder="0" applyAlignment="0" applyProtection="0"/>
  </cellStyleXfs>
  <cellXfs count="35">
    <xf numFmtId="0" fontId="0" fillId="0" borderId="0" xfId="0"/>
    <xf numFmtId="0" fontId="0" fillId="0" borderId="0" xfId="0" applyAlignment="1">
      <alignment wrapText="1"/>
    </xf>
    <xf numFmtId="0" fontId="3" fillId="4" borderId="1" xfId="0" applyFont="1" applyFill="1" applyBorder="1" applyAlignment="1">
      <alignment wrapText="1"/>
    </xf>
    <xf numFmtId="0" fontId="3" fillId="2" borderId="1" xfId="0" applyFont="1" applyFill="1" applyBorder="1" applyAlignment="1">
      <alignment wrapText="1"/>
    </xf>
    <xf numFmtId="0" fontId="4" fillId="7" borderId="0" xfId="0" applyFont="1" applyFill="1"/>
    <xf numFmtId="0" fontId="0" fillId="7" borderId="0" xfId="0" applyFill="1"/>
    <xf numFmtId="0" fontId="4" fillId="0" borderId="0" xfId="0" applyFont="1"/>
    <xf numFmtId="0" fontId="2" fillId="0" borderId="0" xfId="0" applyFont="1"/>
    <xf numFmtId="0" fontId="0" fillId="7" borderId="0" xfId="0" applyFill="1" applyAlignment="1">
      <alignment wrapText="1"/>
    </xf>
    <xf numFmtId="0" fontId="0" fillId="0" borderId="5" xfId="0" applyBorder="1"/>
    <xf numFmtId="0" fontId="2" fillId="7" borderId="6" xfId="0" applyFont="1" applyFill="1" applyBorder="1"/>
    <xf numFmtId="0" fontId="2" fillId="7" borderId="7" xfId="0" applyFont="1" applyFill="1" applyBorder="1"/>
    <xf numFmtId="9" fontId="0" fillId="0" borderId="9" xfId="1" applyFont="1" applyBorder="1"/>
    <xf numFmtId="0" fontId="0" fillId="0" borderId="11" xfId="0" applyBorder="1"/>
    <xf numFmtId="9" fontId="0" fillId="0" borderId="12" xfId="1" applyFont="1" applyBorder="1"/>
    <xf numFmtId="0" fontId="2" fillId="7" borderId="5" xfId="0" applyFont="1" applyFill="1" applyBorder="1"/>
    <xf numFmtId="14" fontId="0" fillId="0" borderId="7" xfId="0" applyNumberFormat="1" applyBorder="1"/>
    <xf numFmtId="0" fontId="2" fillId="7" borderId="8" xfId="0" applyFont="1" applyFill="1" applyBorder="1"/>
    <xf numFmtId="14" fontId="0" fillId="0" borderId="9" xfId="0" applyNumberFormat="1" applyBorder="1"/>
    <xf numFmtId="0" fontId="2" fillId="7" borderId="10" xfId="0" applyFont="1" applyFill="1" applyBorder="1"/>
    <xf numFmtId="0" fontId="0" fillId="0" borderId="12" xfId="0" applyBorder="1"/>
    <xf numFmtId="17" fontId="0" fillId="0" borderId="9" xfId="0" applyNumberFormat="1" applyBorder="1"/>
    <xf numFmtId="0" fontId="0" fillId="0" borderId="9" xfId="0" applyBorder="1"/>
    <xf numFmtId="6" fontId="0" fillId="0" borderId="7" xfId="0" applyNumberFormat="1" applyBorder="1"/>
    <xf numFmtId="0" fontId="0" fillId="0" borderId="7" xfId="0" applyBorder="1"/>
    <xf numFmtId="0" fontId="3" fillId="3" borderId="2" xfId="0" applyFont="1" applyFill="1" applyBorder="1" applyAlignment="1">
      <alignment horizontal="left"/>
    </xf>
    <xf numFmtId="0" fontId="3" fillId="3" borderId="4" xfId="0" applyFont="1" applyFill="1" applyBorder="1" applyAlignment="1">
      <alignment horizontal="left"/>
    </xf>
    <xf numFmtId="0" fontId="3" fillId="5" borderId="2" xfId="0" applyFont="1" applyFill="1" applyBorder="1" applyAlignment="1">
      <alignment horizontal="left" wrapText="1"/>
    </xf>
    <xf numFmtId="0" fontId="3" fillId="5" borderId="3" xfId="0" applyFont="1" applyFill="1" applyBorder="1" applyAlignment="1">
      <alignment horizontal="left" wrapText="1"/>
    </xf>
    <xf numFmtId="0" fontId="3" fillId="5" borderId="4" xfId="0" applyFont="1" applyFill="1" applyBorder="1" applyAlignment="1">
      <alignment horizontal="left" wrapText="1"/>
    </xf>
    <xf numFmtId="0" fontId="3" fillId="6" borderId="2" xfId="0" applyFont="1" applyFill="1" applyBorder="1" applyAlignment="1">
      <alignment horizontal="left" wrapText="1"/>
    </xf>
    <xf numFmtId="0" fontId="3" fillId="6" borderId="3" xfId="0" applyFont="1" applyFill="1" applyBorder="1" applyAlignment="1">
      <alignment horizontal="left" wrapText="1"/>
    </xf>
    <xf numFmtId="0" fontId="3" fillId="6" borderId="4" xfId="0" applyFont="1" applyFill="1" applyBorder="1" applyAlignment="1">
      <alignment horizontal="left" wrapText="1"/>
    </xf>
    <xf numFmtId="0" fontId="5" fillId="0" borderId="0" xfId="0" applyFont="1"/>
    <xf numFmtId="0" fontId="6" fillId="0" borderId="0" xfId="0" applyFont="1"/>
  </cellXfs>
  <cellStyles count="2">
    <cellStyle name="Normal" xfId="0" builtinId="0"/>
    <cellStyle name="Percent" xfId="1" builtinId="5"/>
  </cellStyles>
  <dxfs count="0"/>
  <tableStyles count="0" defaultTableStyle="TableStyleMedium2" defaultPivotStyle="PivotStyleLight16"/>
  <colors>
    <mruColors>
      <color rgb="FFEAEAE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State Weatherization Work</a:t>
            </a:r>
            <a:r>
              <a:rPr lang="en-US" baseline="0"/>
              <a:t> Status</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clustered"/>
        <c:varyColors val="0"/>
        <c:ser>
          <c:idx val="0"/>
          <c:order val="0"/>
          <c:spPr>
            <a:solidFill>
              <a:schemeClr val="accent1"/>
            </a:solidFill>
            <a:ln>
              <a:noFill/>
            </a:ln>
            <a:effectLst/>
          </c:spPr>
          <c:invertIfNegative val="0"/>
          <c:cat>
            <c:strRef>
              <c:f>'1 WORK STATUS'!$B$27:$B$31</c:f>
              <c:strCache>
                <c:ptCount val="5"/>
                <c:pt idx="0">
                  <c:v>We are unable to respond to this survey. </c:v>
                </c:pt>
                <c:pt idx="1">
                  <c:v>We are issuing a pause to stop work order based on recent Executive Orders. </c:v>
                </c:pt>
                <c:pt idx="2">
                  <c:v>Subgrantees and Subcontractors are pausing production.</c:v>
                </c:pt>
                <c:pt idx="3">
                  <c:v>We have experienced funding impacts.</c:v>
                </c:pt>
                <c:pt idx="4">
                  <c:v>Fully operational, no impacts to funding or production.</c:v>
                </c:pt>
              </c:strCache>
            </c:strRef>
          </c:cat>
          <c:val>
            <c:numRef>
              <c:f>'1 WORK STATUS'!$C$27:$C$31</c:f>
              <c:numCache>
                <c:formatCode>General</c:formatCode>
                <c:ptCount val="5"/>
                <c:pt idx="0">
                  <c:v>0</c:v>
                </c:pt>
                <c:pt idx="1">
                  <c:v>0</c:v>
                </c:pt>
                <c:pt idx="2">
                  <c:v>1</c:v>
                </c:pt>
                <c:pt idx="3">
                  <c:v>18</c:v>
                </c:pt>
                <c:pt idx="4">
                  <c:v>3</c:v>
                </c:pt>
              </c:numCache>
            </c:numRef>
          </c:val>
          <c:extLst>
            <c:ext xmlns:c16="http://schemas.microsoft.com/office/drawing/2014/chart" uri="{C3380CC4-5D6E-409C-BE32-E72D297353CC}">
              <c16:uniqueId val="{00000000-ED97-4A08-967E-315255CBCCB7}"/>
            </c:ext>
          </c:extLst>
        </c:ser>
        <c:dLbls>
          <c:showLegendKey val="0"/>
          <c:showVal val="0"/>
          <c:showCatName val="0"/>
          <c:showSerName val="0"/>
          <c:showPercent val="0"/>
          <c:showBubbleSize val="0"/>
        </c:dLbls>
        <c:gapWidth val="182"/>
        <c:axId val="1193518335"/>
        <c:axId val="1193515935"/>
      </c:barChart>
      <c:catAx>
        <c:axId val="1193518335"/>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93515935"/>
        <c:crosses val="autoZero"/>
        <c:auto val="1"/>
        <c:lblAlgn val="ctr"/>
        <c:lblOffset val="100"/>
        <c:noMultiLvlLbl val="0"/>
      </c:catAx>
      <c:valAx>
        <c:axId val="1193515935"/>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Number of States</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93518335"/>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2025</a:t>
            </a:r>
            <a:r>
              <a:rPr lang="en-US" baseline="0"/>
              <a:t> Draw-down Requests Reimbursed</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spPr>
            <a:solidFill>
              <a:schemeClr val="accent1"/>
            </a:solidFill>
            <a:ln>
              <a:noFill/>
            </a:ln>
            <a:effectLst/>
          </c:spPr>
          <c:invertIfNegative val="0"/>
          <c:cat>
            <c:strRef>
              <c:f>'2 FUNDS RECEIVED'!$B$25:$B$29</c:f>
              <c:strCache>
                <c:ptCount val="5"/>
                <c:pt idx="0">
                  <c:v>WAP DOE Formula</c:v>
                </c:pt>
                <c:pt idx="1">
                  <c:v>WAP LIHEAP</c:v>
                </c:pt>
                <c:pt idx="2">
                  <c:v>WAP DOE BIL</c:v>
                </c:pt>
                <c:pt idx="3">
                  <c:v>No Funds received. </c:v>
                </c:pt>
                <c:pt idx="4">
                  <c:v>Other </c:v>
                </c:pt>
              </c:strCache>
            </c:strRef>
          </c:cat>
          <c:val>
            <c:numRef>
              <c:f>'2 FUNDS RECEIVED'!$C$25:$C$29</c:f>
              <c:numCache>
                <c:formatCode>General</c:formatCode>
                <c:ptCount val="5"/>
                <c:pt idx="0">
                  <c:v>18</c:v>
                </c:pt>
                <c:pt idx="1">
                  <c:v>16</c:v>
                </c:pt>
                <c:pt idx="2">
                  <c:v>5</c:v>
                </c:pt>
                <c:pt idx="3">
                  <c:v>2</c:v>
                </c:pt>
                <c:pt idx="4">
                  <c:v>2</c:v>
                </c:pt>
              </c:numCache>
            </c:numRef>
          </c:val>
          <c:extLst>
            <c:ext xmlns:c16="http://schemas.microsoft.com/office/drawing/2014/chart" uri="{C3380CC4-5D6E-409C-BE32-E72D297353CC}">
              <c16:uniqueId val="{00000000-1BD8-41F6-82B7-123FE943E414}"/>
            </c:ext>
          </c:extLst>
        </c:ser>
        <c:dLbls>
          <c:showLegendKey val="0"/>
          <c:showVal val="0"/>
          <c:showCatName val="0"/>
          <c:showSerName val="0"/>
          <c:showPercent val="0"/>
          <c:showBubbleSize val="0"/>
        </c:dLbls>
        <c:gapWidth val="219"/>
        <c:overlap val="-27"/>
        <c:axId val="1216240671"/>
        <c:axId val="1216245471"/>
      </c:barChart>
      <c:catAx>
        <c:axId val="1216240671"/>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Funding Source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16245471"/>
        <c:crosses val="autoZero"/>
        <c:auto val="1"/>
        <c:lblAlgn val="ctr"/>
        <c:lblOffset val="100"/>
        <c:noMultiLvlLbl val="0"/>
      </c:catAx>
      <c:valAx>
        <c:axId val="1216245471"/>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State</a:t>
                </a:r>
                <a:r>
                  <a:rPr lang="en-US" baseline="0"/>
                  <a:t>s Reported</a:t>
                </a:r>
                <a:endParaRPr lang="en-US"/>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16240671"/>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2024</a:t>
            </a:r>
            <a:r>
              <a:rPr lang="en-US" baseline="0"/>
              <a:t> Draw-down Requests NOT Reimbursed</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spPr>
            <a:solidFill>
              <a:schemeClr val="accent1"/>
            </a:solidFill>
            <a:ln>
              <a:noFill/>
            </a:ln>
            <a:effectLst/>
          </c:spPr>
          <c:invertIfNegative val="0"/>
          <c:cat>
            <c:strRef>
              <c:f>'3 FUNDS NOT RECEIVED'!$B$26:$B$30</c:f>
              <c:strCache>
                <c:ptCount val="5"/>
                <c:pt idx="0">
                  <c:v>WAP DOE Formula</c:v>
                </c:pt>
                <c:pt idx="1">
                  <c:v>WAP DOE BIL</c:v>
                </c:pt>
                <c:pt idx="2">
                  <c:v>WAP LIHEAP</c:v>
                </c:pt>
                <c:pt idx="3">
                  <c:v>N/A</c:v>
                </c:pt>
                <c:pt idx="4">
                  <c:v>Other </c:v>
                </c:pt>
              </c:strCache>
            </c:strRef>
          </c:cat>
          <c:val>
            <c:numRef>
              <c:f>'3 FUNDS NOT RECEIVED'!$C$26:$C$30</c:f>
              <c:numCache>
                <c:formatCode>General</c:formatCode>
                <c:ptCount val="5"/>
                <c:pt idx="0">
                  <c:v>4</c:v>
                </c:pt>
                <c:pt idx="1">
                  <c:v>21</c:v>
                </c:pt>
                <c:pt idx="2">
                  <c:v>1</c:v>
                </c:pt>
                <c:pt idx="3">
                  <c:v>0</c:v>
                </c:pt>
                <c:pt idx="4">
                  <c:v>2</c:v>
                </c:pt>
              </c:numCache>
            </c:numRef>
          </c:val>
          <c:extLst>
            <c:ext xmlns:c16="http://schemas.microsoft.com/office/drawing/2014/chart" uri="{C3380CC4-5D6E-409C-BE32-E72D297353CC}">
              <c16:uniqueId val="{00000000-034E-4159-8A3B-1DFFF89993EA}"/>
            </c:ext>
          </c:extLst>
        </c:ser>
        <c:dLbls>
          <c:showLegendKey val="0"/>
          <c:showVal val="0"/>
          <c:showCatName val="0"/>
          <c:showSerName val="0"/>
          <c:showPercent val="0"/>
          <c:showBubbleSize val="0"/>
        </c:dLbls>
        <c:gapWidth val="219"/>
        <c:overlap val="-27"/>
        <c:axId val="500026415"/>
        <c:axId val="891100271"/>
      </c:barChart>
      <c:catAx>
        <c:axId val="500026415"/>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Funding Source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91100271"/>
        <c:crosses val="autoZero"/>
        <c:auto val="1"/>
        <c:lblAlgn val="ctr"/>
        <c:lblOffset val="100"/>
        <c:noMultiLvlLbl val="0"/>
      </c:catAx>
      <c:valAx>
        <c:axId val="891100271"/>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States Reported</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00026415"/>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2</xdr:col>
      <xdr:colOff>352425</xdr:colOff>
      <xdr:row>3</xdr:row>
      <xdr:rowOff>141922</xdr:rowOff>
    </xdr:from>
    <xdr:to>
      <xdr:col>11</xdr:col>
      <xdr:colOff>266700</xdr:colOff>
      <xdr:row>21</xdr:row>
      <xdr:rowOff>116205</xdr:rowOff>
    </xdr:to>
    <xdr:graphicFrame macro="">
      <xdr:nvGraphicFramePr>
        <xdr:cNvPr id="2" name="Chart 1">
          <a:extLst>
            <a:ext uri="{FF2B5EF4-FFF2-40B4-BE49-F238E27FC236}">
              <a16:creationId xmlns:a16="http://schemas.microsoft.com/office/drawing/2014/main" id="{1A5C1FB8-C1D1-18F5-CADE-FE5C18750F4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9</xdr:col>
      <xdr:colOff>216217</xdr:colOff>
      <xdr:row>8</xdr:row>
      <xdr:rowOff>35242</xdr:rowOff>
    </xdr:from>
    <xdr:to>
      <xdr:col>16</xdr:col>
      <xdr:colOff>521017</xdr:colOff>
      <xdr:row>19</xdr:row>
      <xdr:rowOff>612457</xdr:rowOff>
    </xdr:to>
    <xdr:graphicFrame macro="">
      <xdr:nvGraphicFramePr>
        <xdr:cNvPr id="3" name="Chart 2">
          <a:extLst>
            <a:ext uri="{FF2B5EF4-FFF2-40B4-BE49-F238E27FC236}">
              <a16:creationId xmlns:a16="http://schemas.microsoft.com/office/drawing/2014/main" id="{D30DB6CD-AA1A-FA6E-2748-269A2FB641C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5</xdr:col>
      <xdr:colOff>974406</xdr:colOff>
      <xdr:row>25</xdr:row>
      <xdr:rowOff>172402</xdr:rowOff>
    </xdr:from>
    <xdr:to>
      <xdr:col>7</xdr:col>
      <xdr:colOff>19049</xdr:colOff>
      <xdr:row>46</xdr:row>
      <xdr:rowOff>35242</xdr:rowOff>
    </xdr:to>
    <xdr:graphicFrame macro="">
      <xdr:nvGraphicFramePr>
        <xdr:cNvPr id="2" name="Chart 1">
          <a:extLst>
            <a:ext uri="{FF2B5EF4-FFF2-40B4-BE49-F238E27FC236}">
              <a16:creationId xmlns:a16="http://schemas.microsoft.com/office/drawing/2014/main" id="{125D658E-C63C-F81E-3857-AB4C84529D7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24"/>
  <sheetViews>
    <sheetView tabSelected="1" workbookViewId="0">
      <selection activeCell="F3" sqref="F3"/>
    </sheetView>
  </sheetViews>
  <sheetFormatPr defaultRowHeight="15" x14ac:dyDescent="0.25"/>
  <cols>
    <col min="1" max="1" width="23" customWidth="1"/>
    <col min="2" max="2" width="11.42578125" hidden="1" customWidth="1"/>
    <col min="3" max="3" width="13.7109375" hidden="1" customWidth="1"/>
    <col min="4" max="4" width="33.7109375" hidden="1" customWidth="1"/>
    <col min="5" max="5" width="19" hidden="1" customWidth="1"/>
    <col min="6" max="6" width="55.140625" customWidth="1"/>
    <col min="7" max="7" width="45.42578125" customWidth="1"/>
    <col min="12" max="12" width="12.140625" customWidth="1"/>
    <col min="13" max="13" width="16" customWidth="1"/>
    <col min="14" max="14" width="27.42578125" customWidth="1"/>
    <col min="15" max="15" width="17" customWidth="1"/>
    <col min="19" max="19" width="15.7109375" customWidth="1"/>
    <col min="20" max="20" width="19.140625" customWidth="1"/>
    <col min="21" max="21" width="36" customWidth="1"/>
    <col min="22" max="22" width="21.85546875" customWidth="1"/>
    <col min="23" max="23" width="36.28515625" customWidth="1"/>
    <col min="24" max="24" width="33.28515625" customWidth="1"/>
    <col min="25" max="25" width="140.5703125" customWidth="1"/>
  </cols>
  <sheetData>
    <row r="1" spans="1:25" s="34" customFormat="1" ht="21" customHeight="1" x14ac:dyDescent="0.25">
      <c r="A1" s="33" t="s">
        <v>255</v>
      </c>
      <c r="F1" s="33"/>
    </row>
    <row r="2" spans="1:25" s="3" customFormat="1" ht="79.900000000000006" customHeight="1" x14ac:dyDescent="0.25">
      <c r="A2" s="2" t="s">
        <v>219</v>
      </c>
      <c r="B2" s="2" t="s">
        <v>8</v>
      </c>
      <c r="C2" s="2" t="s">
        <v>9</v>
      </c>
      <c r="D2" s="2" t="s">
        <v>220</v>
      </c>
      <c r="E2" s="2" t="s">
        <v>10</v>
      </c>
      <c r="F2" s="25" t="s">
        <v>0</v>
      </c>
      <c r="G2" s="26"/>
      <c r="H2" s="27" t="s">
        <v>1</v>
      </c>
      <c r="I2" s="28"/>
      <c r="J2" s="28"/>
      <c r="K2" s="28"/>
      <c r="L2" s="29"/>
      <c r="M2" s="27" t="s">
        <v>2</v>
      </c>
      <c r="N2" s="29"/>
      <c r="O2" s="30" t="s">
        <v>3</v>
      </c>
      <c r="P2" s="31"/>
      <c r="Q2" s="31"/>
      <c r="R2" s="31"/>
      <c r="S2" s="32"/>
      <c r="T2" s="30" t="s">
        <v>4</v>
      </c>
      <c r="U2" s="32"/>
      <c r="V2" s="30" t="s">
        <v>5</v>
      </c>
      <c r="W2" s="32"/>
      <c r="X2" s="3" t="s">
        <v>6</v>
      </c>
      <c r="Y2" s="3" t="s">
        <v>7</v>
      </c>
    </row>
    <row r="3" spans="1:25" ht="135" x14ac:dyDescent="0.25">
      <c r="A3" t="s">
        <v>18</v>
      </c>
      <c r="B3" t="s">
        <v>19</v>
      </c>
      <c r="C3" t="s">
        <v>20</v>
      </c>
      <c r="D3" t="s">
        <v>21</v>
      </c>
      <c r="E3" t="s">
        <v>22</v>
      </c>
      <c r="F3" t="s">
        <v>11</v>
      </c>
      <c r="G3" s="1" t="s">
        <v>23</v>
      </c>
      <c r="H3" t="s">
        <v>12</v>
      </c>
      <c r="I3" t="s">
        <v>13</v>
      </c>
      <c r="J3" t="s">
        <v>14</v>
      </c>
      <c r="M3" t="s">
        <v>16</v>
      </c>
      <c r="N3" s="1" t="s">
        <v>24</v>
      </c>
      <c r="P3" t="s">
        <v>13</v>
      </c>
      <c r="S3" s="1" t="s">
        <v>25</v>
      </c>
      <c r="T3" t="s">
        <v>16</v>
      </c>
      <c r="U3" t="s">
        <v>26</v>
      </c>
      <c r="V3" t="s">
        <v>17</v>
      </c>
      <c r="W3" t="s">
        <v>27</v>
      </c>
      <c r="X3" t="s">
        <v>28</v>
      </c>
      <c r="Y3" s="1" t="s">
        <v>29</v>
      </c>
    </row>
    <row r="4" spans="1:25" ht="75" x14ac:dyDescent="0.25">
      <c r="A4" t="s">
        <v>30</v>
      </c>
      <c r="B4" t="s">
        <v>31</v>
      </c>
      <c r="C4" t="s">
        <v>32</v>
      </c>
      <c r="D4" t="s">
        <v>33</v>
      </c>
      <c r="E4" t="s">
        <v>34</v>
      </c>
      <c r="F4" t="s">
        <v>35</v>
      </c>
      <c r="G4" s="1"/>
      <c r="H4" t="s">
        <v>12</v>
      </c>
      <c r="I4" t="s">
        <v>13</v>
      </c>
      <c r="J4" t="s">
        <v>14</v>
      </c>
      <c r="M4" t="s">
        <v>16</v>
      </c>
      <c r="N4" s="1" t="s">
        <v>36</v>
      </c>
      <c r="P4" t="s">
        <v>13</v>
      </c>
      <c r="S4" s="1"/>
      <c r="T4" t="s">
        <v>16</v>
      </c>
      <c r="U4" t="s">
        <v>37</v>
      </c>
      <c r="V4" t="s">
        <v>17</v>
      </c>
      <c r="W4" t="s">
        <v>38</v>
      </c>
      <c r="X4">
        <v>50</v>
      </c>
      <c r="Y4" s="1" t="s">
        <v>39</v>
      </c>
    </row>
    <row r="5" spans="1:25" x14ac:dyDescent="0.25">
      <c r="A5" t="s">
        <v>40</v>
      </c>
      <c r="B5" t="s">
        <v>41</v>
      </c>
      <c r="C5" t="s">
        <v>42</v>
      </c>
      <c r="D5" t="s">
        <v>43</v>
      </c>
      <c r="E5" t="s">
        <v>44</v>
      </c>
      <c r="F5" t="s">
        <v>35</v>
      </c>
      <c r="G5" s="1"/>
      <c r="K5" t="s">
        <v>15</v>
      </c>
      <c r="M5" t="s">
        <v>45</v>
      </c>
      <c r="N5" s="1"/>
      <c r="P5" t="s">
        <v>13</v>
      </c>
      <c r="S5" s="1"/>
      <c r="T5" t="s">
        <v>16</v>
      </c>
      <c r="U5" t="s">
        <v>46</v>
      </c>
      <c r="V5" t="s">
        <v>17</v>
      </c>
      <c r="W5" t="s">
        <v>47</v>
      </c>
      <c r="X5">
        <v>50</v>
      </c>
      <c r="Y5" s="1" t="s">
        <v>48</v>
      </c>
    </row>
    <row r="6" spans="1:25" x14ac:dyDescent="0.25">
      <c r="A6" t="s">
        <v>49</v>
      </c>
      <c r="B6" t="s">
        <v>50</v>
      </c>
      <c r="C6" t="s">
        <v>51</v>
      </c>
      <c r="D6" t="s">
        <v>52</v>
      </c>
      <c r="E6" t="s">
        <v>53</v>
      </c>
      <c r="F6" t="s">
        <v>54</v>
      </c>
      <c r="G6" s="1"/>
      <c r="K6" t="s">
        <v>15</v>
      </c>
      <c r="M6" t="s">
        <v>16</v>
      </c>
      <c r="N6" s="1" t="s">
        <v>55</v>
      </c>
      <c r="O6" t="s">
        <v>12</v>
      </c>
      <c r="P6" t="s">
        <v>13</v>
      </c>
      <c r="Q6" t="s">
        <v>14</v>
      </c>
      <c r="S6" s="1"/>
      <c r="T6" t="s">
        <v>16</v>
      </c>
      <c r="U6" t="s">
        <v>56</v>
      </c>
      <c r="V6" t="s">
        <v>17</v>
      </c>
      <c r="W6" t="s">
        <v>57</v>
      </c>
      <c r="X6">
        <v>400</v>
      </c>
      <c r="Y6" s="1" t="s">
        <v>58</v>
      </c>
    </row>
    <row r="7" spans="1:25" x14ac:dyDescent="0.25">
      <c r="A7" t="s">
        <v>59</v>
      </c>
      <c r="B7" t="s">
        <v>60</v>
      </c>
      <c r="C7" t="s">
        <v>61</v>
      </c>
      <c r="D7" t="s">
        <v>62</v>
      </c>
      <c r="E7" t="s">
        <v>63</v>
      </c>
      <c r="F7" t="s">
        <v>35</v>
      </c>
      <c r="G7" s="1"/>
      <c r="H7" t="s">
        <v>12</v>
      </c>
      <c r="J7" t="s">
        <v>14</v>
      </c>
      <c r="M7" t="s">
        <v>45</v>
      </c>
      <c r="N7" s="1"/>
      <c r="P7" t="s">
        <v>13</v>
      </c>
      <c r="S7" s="1"/>
      <c r="T7" t="s">
        <v>16</v>
      </c>
      <c r="U7" t="s">
        <v>64</v>
      </c>
      <c r="V7" t="s">
        <v>45</v>
      </c>
      <c r="X7">
        <v>100</v>
      </c>
      <c r="Y7" s="1" t="s">
        <v>65</v>
      </c>
    </row>
    <row r="8" spans="1:25" x14ac:dyDescent="0.25">
      <c r="A8" t="s">
        <v>66</v>
      </c>
      <c r="B8" t="s">
        <v>67</v>
      </c>
      <c r="C8" t="s">
        <v>68</v>
      </c>
      <c r="D8" t="s">
        <v>69</v>
      </c>
      <c r="E8" t="s">
        <v>70</v>
      </c>
      <c r="F8" t="s">
        <v>35</v>
      </c>
      <c r="G8" s="1"/>
      <c r="H8" t="s">
        <v>12</v>
      </c>
      <c r="J8" t="s">
        <v>14</v>
      </c>
      <c r="M8" t="s">
        <v>16</v>
      </c>
      <c r="N8" s="1" t="s">
        <v>71</v>
      </c>
      <c r="P8" t="s">
        <v>13</v>
      </c>
      <c r="S8" s="1"/>
      <c r="T8" t="s">
        <v>16</v>
      </c>
      <c r="U8" t="s">
        <v>71</v>
      </c>
      <c r="V8" t="s">
        <v>17</v>
      </c>
      <c r="W8" t="s">
        <v>72</v>
      </c>
      <c r="X8">
        <v>20</v>
      </c>
      <c r="Y8" s="1" t="s">
        <v>73</v>
      </c>
    </row>
    <row r="9" spans="1:25" ht="30" x14ac:dyDescent="0.25">
      <c r="A9" t="s">
        <v>74</v>
      </c>
      <c r="B9" t="s">
        <v>75</v>
      </c>
      <c r="C9" t="s">
        <v>76</v>
      </c>
      <c r="D9" t="s">
        <v>77</v>
      </c>
      <c r="E9" t="s">
        <v>78</v>
      </c>
      <c r="F9" t="s">
        <v>35</v>
      </c>
      <c r="G9" s="1"/>
      <c r="H9" t="s">
        <v>12</v>
      </c>
      <c r="J9" t="s">
        <v>14</v>
      </c>
      <c r="M9" t="s">
        <v>16</v>
      </c>
      <c r="N9" s="1" t="s">
        <v>79</v>
      </c>
      <c r="P9" t="s">
        <v>13</v>
      </c>
      <c r="S9" s="1"/>
      <c r="T9" t="s">
        <v>16</v>
      </c>
      <c r="U9" t="s">
        <v>80</v>
      </c>
      <c r="V9" t="s">
        <v>17</v>
      </c>
      <c r="W9">
        <v>136300</v>
      </c>
      <c r="X9" t="s">
        <v>81</v>
      </c>
      <c r="Y9" s="1" t="s">
        <v>82</v>
      </c>
    </row>
    <row r="10" spans="1:25" ht="45" x14ac:dyDescent="0.25">
      <c r="A10" t="s">
        <v>83</v>
      </c>
      <c r="B10" t="s">
        <v>84</v>
      </c>
      <c r="C10" t="s">
        <v>85</v>
      </c>
      <c r="D10" t="s">
        <v>86</v>
      </c>
      <c r="E10" t="s">
        <v>87</v>
      </c>
      <c r="F10" t="s">
        <v>35</v>
      </c>
      <c r="G10" s="1"/>
      <c r="H10" t="s">
        <v>12</v>
      </c>
      <c r="J10" t="s">
        <v>14</v>
      </c>
      <c r="M10" t="s">
        <v>16</v>
      </c>
      <c r="N10" s="1" t="s">
        <v>88</v>
      </c>
      <c r="P10" t="s">
        <v>13</v>
      </c>
      <c r="S10" s="1"/>
      <c r="T10" t="s">
        <v>16</v>
      </c>
      <c r="U10" t="s">
        <v>89</v>
      </c>
      <c r="V10" t="s">
        <v>17</v>
      </c>
      <c r="W10" t="s">
        <v>90</v>
      </c>
      <c r="X10">
        <v>693</v>
      </c>
      <c r="Y10" s="1" t="s">
        <v>91</v>
      </c>
    </row>
    <row r="11" spans="1:25" ht="45" x14ac:dyDescent="0.25">
      <c r="A11" t="s">
        <v>92</v>
      </c>
      <c r="B11" t="s">
        <v>93</v>
      </c>
      <c r="C11" t="s">
        <v>94</v>
      </c>
      <c r="D11" t="s">
        <v>95</v>
      </c>
      <c r="E11" t="s">
        <v>96</v>
      </c>
      <c r="F11" t="s">
        <v>35</v>
      </c>
      <c r="G11" s="1"/>
      <c r="H11" t="s">
        <v>12</v>
      </c>
      <c r="I11" t="s">
        <v>13</v>
      </c>
      <c r="J11" t="s">
        <v>14</v>
      </c>
      <c r="M11" t="s">
        <v>16</v>
      </c>
      <c r="N11" s="1" t="s">
        <v>97</v>
      </c>
      <c r="O11" t="s">
        <v>12</v>
      </c>
      <c r="P11" t="s">
        <v>13</v>
      </c>
      <c r="S11" s="1"/>
      <c r="T11" t="s">
        <v>16</v>
      </c>
      <c r="U11" t="s">
        <v>98</v>
      </c>
      <c r="V11" t="s">
        <v>17</v>
      </c>
      <c r="W11" t="s">
        <v>99</v>
      </c>
      <c r="X11" t="s">
        <v>100</v>
      </c>
      <c r="Y11" s="1" t="s">
        <v>101</v>
      </c>
    </row>
    <row r="12" spans="1:25" ht="30" x14ac:dyDescent="0.25">
      <c r="A12" t="s">
        <v>102</v>
      </c>
      <c r="B12" t="s">
        <v>103</v>
      </c>
      <c r="C12" t="s">
        <v>104</v>
      </c>
      <c r="D12" t="s">
        <v>105</v>
      </c>
      <c r="E12" t="s">
        <v>106</v>
      </c>
      <c r="F12" t="s">
        <v>35</v>
      </c>
      <c r="G12" s="1"/>
      <c r="H12" t="s">
        <v>12</v>
      </c>
      <c r="J12" t="s">
        <v>14</v>
      </c>
      <c r="M12" t="s">
        <v>16</v>
      </c>
      <c r="N12" s="1" t="s">
        <v>107</v>
      </c>
      <c r="P12" t="s">
        <v>13</v>
      </c>
      <c r="S12" s="1"/>
      <c r="T12" t="s">
        <v>16</v>
      </c>
      <c r="U12" t="s">
        <v>108</v>
      </c>
      <c r="V12" t="s">
        <v>17</v>
      </c>
      <c r="W12" t="s">
        <v>109</v>
      </c>
      <c r="X12" t="s">
        <v>110</v>
      </c>
      <c r="Y12" s="1" t="s">
        <v>111</v>
      </c>
    </row>
    <row r="13" spans="1:25" x14ac:dyDescent="0.25">
      <c r="A13" t="s">
        <v>112</v>
      </c>
      <c r="B13" t="s">
        <v>113</v>
      </c>
      <c r="C13" t="s">
        <v>114</v>
      </c>
      <c r="D13" t="s">
        <v>115</v>
      </c>
      <c r="E13" t="s">
        <v>116</v>
      </c>
      <c r="F13" t="s">
        <v>35</v>
      </c>
      <c r="G13" s="1"/>
      <c r="H13" t="s">
        <v>12</v>
      </c>
      <c r="I13" t="s">
        <v>13</v>
      </c>
      <c r="J13" t="s">
        <v>14</v>
      </c>
      <c r="M13" t="s">
        <v>16</v>
      </c>
      <c r="N13" s="1" t="s">
        <v>117</v>
      </c>
      <c r="P13" t="s">
        <v>13</v>
      </c>
      <c r="S13" s="1"/>
      <c r="T13" t="s">
        <v>16</v>
      </c>
      <c r="U13" t="s">
        <v>118</v>
      </c>
      <c r="V13" t="s">
        <v>17</v>
      </c>
      <c r="W13" t="s">
        <v>119</v>
      </c>
      <c r="X13" t="s">
        <v>120</v>
      </c>
      <c r="Y13" s="1"/>
    </row>
    <row r="14" spans="1:25" x14ac:dyDescent="0.25">
      <c r="A14" t="s">
        <v>121</v>
      </c>
      <c r="B14" t="s">
        <v>122</v>
      </c>
      <c r="C14" t="s">
        <v>123</v>
      </c>
      <c r="D14" t="s">
        <v>124</v>
      </c>
      <c r="E14" t="s">
        <v>125</v>
      </c>
      <c r="F14" t="s">
        <v>126</v>
      </c>
      <c r="G14" s="1"/>
      <c r="H14" t="s">
        <v>12</v>
      </c>
      <c r="J14" t="s">
        <v>14</v>
      </c>
      <c r="M14" t="s">
        <v>16</v>
      </c>
      <c r="N14" s="1" t="s">
        <v>127</v>
      </c>
      <c r="P14" t="s">
        <v>13</v>
      </c>
      <c r="S14" s="1"/>
      <c r="T14" t="s">
        <v>16</v>
      </c>
      <c r="U14" t="s">
        <v>128</v>
      </c>
      <c r="V14" t="s">
        <v>45</v>
      </c>
      <c r="X14">
        <v>40</v>
      </c>
      <c r="Y14" s="1"/>
    </row>
    <row r="15" spans="1:25" x14ac:dyDescent="0.25">
      <c r="A15" t="s">
        <v>129</v>
      </c>
      <c r="B15" t="s">
        <v>130</v>
      </c>
      <c r="C15" t="s">
        <v>131</v>
      </c>
      <c r="D15" t="s">
        <v>132</v>
      </c>
      <c r="E15" t="s">
        <v>133</v>
      </c>
      <c r="F15" t="s">
        <v>35</v>
      </c>
      <c r="G15" s="1"/>
      <c r="H15" t="s">
        <v>12</v>
      </c>
      <c r="J15" t="s">
        <v>14</v>
      </c>
      <c r="M15" t="s">
        <v>16</v>
      </c>
      <c r="N15" s="1" t="s">
        <v>134</v>
      </c>
      <c r="P15" t="s">
        <v>13</v>
      </c>
      <c r="S15" s="1"/>
      <c r="T15" t="s">
        <v>16</v>
      </c>
      <c r="U15" t="s">
        <v>135</v>
      </c>
      <c r="V15" t="s">
        <v>17</v>
      </c>
      <c r="W15" t="s">
        <v>136</v>
      </c>
      <c r="X15">
        <v>100</v>
      </c>
      <c r="Y15" s="1" t="s">
        <v>137</v>
      </c>
    </row>
    <row r="16" spans="1:25" ht="60" x14ac:dyDescent="0.25">
      <c r="A16" t="s">
        <v>138</v>
      </c>
      <c r="B16" t="s">
        <v>139</v>
      </c>
      <c r="C16" t="s">
        <v>140</v>
      </c>
      <c r="D16" t="s">
        <v>141</v>
      </c>
      <c r="E16" t="s">
        <v>142</v>
      </c>
      <c r="F16" t="s">
        <v>11</v>
      </c>
      <c r="G16" s="1" t="s">
        <v>143</v>
      </c>
      <c r="H16" t="s">
        <v>12</v>
      </c>
      <c r="M16" t="s">
        <v>16</v>
      </c>
      <c r="N16" s="1" t="s">
        <v>144</v>
      </c>
      <c r="P16" t="s">
        <v>13</v>
      </c>
      <c r="S16" s="1"/>
      <c r="T16" t="s">
        <v>16</v>
      </c>
      <c r="U16" t="s">
        <v>145</v>
      </c>
      <c r="V16" t="s">
        <v>17</v>
      </c>
      <c r="W16" t="s">
        <v>146</v>
      </c>
      <c r="X16" t="s">
        <v>147</v>
      </c>
      <c r="Y16" s="1"/>
    </row>
    <row r="17" spans="1:25" x14ac:dyDescent="0.25">
      <c r="A17" t="s">
        <v>148</v>
      </c>
      <c r="B17" t="s">
        <v>149</v>
      </c>
      <c r="C17" t="s">
        <v>150</v>
      </c>
      <c r="D17" t="s">
        <v>151</v>
      </c>
      <c r="E17" t="s">
        <v>152</v>
      </c>
      <c r="F17" t="s">
        <v>126</v>
      </c>
      <c r="G17" s="1"/>
      <c r="H17" t="s">
        <v>12</v>
      </c>
      <c r="J17" t="s">
        <v>14</v>
      </c>
      <c r="L17" t="s">
        <v>153</v>
      </c>
      <c r="M17" t="s">
        <v>16</v>
      </c>
      <c r="N17" s="1" t="s">
        <v>154</v>
      </c>
      <c r="S17" s="1" t="s">
        <v>154</v>
      </c>
      <c r="T17" t="s">
        <v>16</v>
      </c>
      <c r="U17" t="s">
        <v>154</v>
      </c>
      <c r="V17" t="s">
        <v>17</v>
      </c>
      <c r="W17" t="s">
        <v>154</v>
      </c>
      <c r="X17" t="s">
        <v>155</v>
      </c>
      <c r="Y17" s="1" t="s">
        <v>156</v>
      </c>
    </row>
    <row r="18" spans="1:25" x14ac:dyDescent="0.25">
      <c r="A18" t="s">
        <v>157</v>
      </c>
      <c r="B18" t="s">
        <v>158</v>
      </c>
      <c r="C18" t="s">
        <v>159</v>
      </c>
      <c r="D18" t="s">
        <v>160</v>
      </c>
      <c r="E18" t="s">
        <v>161</v>
      </c>
      <c r="F18" t="s">
        <v>35</v>
      </c>
      <c r="G18" s="1"/>
      <c r="H18" t="s">
        <v>12</v>
      </c>
      <c r="J18" t="s">
        <v>14</v>
      </c>
      <c r="M18" t="s">
        <v>16</v>
      </c>
      <c r="N18" s="1" t="s">
        <v>162</v>
      </c>
      <c r="P18" t="s">
        <v>13</v>
      </c>
      <c r="S18" s="1"/>
      <c r="T18" t="s">
        <v>16</v>
      </c>
      <c r="U18" t="s">
        <v>163</v>
      </c>
      <c r="V18" t="s">
        <v>17</v>
      </c>
      <c r="W18" t="s">
        <v>164</v>
      </c>
      <c r="X18" t="s">
        <v>165</v>
      </c>
      <c r="Y18" s="1"/>
    </row>
    <row r="19" spans="1:25" x14ac:dyDescent="0.25">
      <c r="A19" t="s">
        <v>166</v>
      </c>
      <c r="B19" t="s">
        <v>167</v>
      </c>
      <c r="C19" t="s">
        <v>168</v>
      </c>
      <c r="D19" t="s">
        <v>169</v>
      </c>
      <c r="E19" t="s">
        <v>170</v>
      </c>
      <c r="F19" t="s">
        <v>35</v>
      </c>
      <c r="G19" s="1"/>
      <c r="I19" t="s">
        <v>13</v>
      </c>
      <c r="M19" t="s">
        <v>45</v>
      </c>
      <c r="N19" s="1"/>
      <c r="P19" t="s">
        <v>13</v>
      </c>
      <c r="S19" s="1"/>
      <c r="T19" t="s">
        <v>45</v>
      </c>
      <c r="V19" t="s">
        <v>45</v>
      </c>
      <c r="X19" t="s">
        <v>171</v>
      </c>
      <c r="Y19" s="1"/>
    </row>
    <row r="20" spans="1:25" ht="60" x14ac:dyDescent="0.25">
      <c r="A20" t="s">
        <v>172</v>
      </c>
      <c r="B20" t="s">
        <v>173</v>
      </c>
      <c r="C20" t="s">
        <v>174</v>
      </c>
      <c r="D20" t="s">
        <v>175</v>
      </c>
      <c r="E20" t="s">
        <v>176</v>
      </c>
      <c r="F20" t="s">
        <v>35</v>
      </c>
      <c r="G20" s="1"/>
      <c r="H20" t="s">
        <v>12</v>
      </c>
      <c r="J20" t="s">
        <v>14</v>
      </c>
      <c r="M20" t="s">
        <v>16</v>
      </c>
      <c r="N20" s="1" t="s">
        <v>177</v>
      </c>
      <c r="P20" t="s">
        <v>13</v>
      </c>
      <c r="S20" s="1"/>
      <c r="T20" t="s">
        <v>16</v>
      </c>
      <c r="U20" t="s">
        <v>177</v>
      </c>
      <c r="V20" t="s">
        <v>17</v>
      </c>
      <c r="W20" t="s">
        <v>178</v>
      </c>
      <c r="X20" t="s">
        <v>179</v>
      </c>
      <c r="Y20" s="1" t="s">
        <v>180</v>
      </c>
    </row>
    <row r="21" spans="1:25" x14ac:dyDescent="0.25">
      <c r="A21" t="s">
        <v>181</v>
      </c>
      <c r="B21" t="s">
        <v>182</v>
      </c>
      <c r="C21" t="s">
        <v>183</v>
      </c>
      <c r="D21" t="s">
        <v>184</v>
      </c>
      <c r="E21" t="s">
        <v>185</v>
      </c>
      <c r="G21" s="1"/>
      <c r="N21" s="1"/>
      <c r="S21" s="1"/>
      <c r="Y21" s="1"/>
    </row>
    <row r="22" spans="1:25" ht="75" x14ac:dyDescent="0.25">
      <c r="A22" t="s">
        <v>186</v>
      </c>
      <c r="B22" t="s">
        <v>187</v>
      </c>
      <c r="C22" t="s">
        <v>188</v>
      </c>
      <c r="D22" t="s">
        <v>189</v>
      </c>
      <c r="E22" t="s">
        <v>190</v>
      </c>
      <c r="F22" t="s">
        <v>11</v>
      </c>
      <c r="G22" s="1" t="s">
        <v>191</v>
      </c>
      <c r="H22" t="s">
        <v>12</v>
      </c>
      <c r="J22" t="s">
        <v>14</v>
      </c>
      <c r="L22" t="s">
        <v>192</v>
      </c>
      <c r="M22" t="s">
        <v>16</v>
      </c>
      <c r="N22" s="1" t="s">
        <v>193</v>
      </c>
      <c r="O22" t="s">
        <v>12</v>
      </c>
      <c r="P22" t="s">
        <v>13</v>
      </c>
      <c r="S22" s="1"/>
      <c r="T22" t="s">
        <v>16</v>
      </c>
      <c r="U22" t="s">
        <v>194</v>
      </c>
      <c r="V22" t="s">
        <v>17</v>
      </c>
      <c r="W22" t="s">
        <v>195</v>
      </c>
      <c r="X22" t="s">
        <v>196</v>
      </c>
      <c r="Y22" s="1" t="s">
        <v>197</v>
      </c>
    </row>
    <row r="23" spans="1:25" x14ac:dyDescent="0.25">
      <c r="A23" t="s">
        <v>198</v>
      </c>
      <c r="B23" t="s">
        <v>41</v>
      </c>
      <c r="C23" t="s">
        <v>199</v>
      </c>
      <c r="D23" t="s">
        <v>200</v>
      </c>
      <c r="E23" t="s">
        <v>201</v>
      </c>
      <c r="F23" t="s">
        <v>35</v>
      </c>
      <c r="G23" s="1"/>
      <c r="H23" t="s">
        <v>12</v>
      </c>
      <c r="M23" t="s">
        <v>16</v>
      </c>
      <c r="N23" s="1" t="s">
        <v>202</v>
      </c>
      <c r="P23" t="s">
        <v>13</v>
      </c>
      <c r="S23" s="1"/>
      <c r="T23" t="s">
        <v>16</v>
      </c>
      <c r="U23" t="s">
        <v>203</v>
      </c>
      <c r="V23" t="s">
        <v>17</v>
      </c>
      <c r="W23" t="s">
        <v>204</v>
      </c>
      <c r="X23" t="s">
        <v>205</v>
      </c>
      <c r="Y23" s="1" t="s">
        <v>206</v>
      </c>
    </row>
    <row r="24" spans="1:25" x14ac:dyDescent="0.25">
      <c r="A24" t="s">
        <v>207</v>
      </c>
      <c r="B24" t="s">
        <v>208</v>
      </c>
      <c r="C24" t="s">
        <v>209</v>
      </c>
      <c r="D24" t="s">
        <v>210</v>
      </c>
      <c r="E24" t="s">
        <v>211</v>
      </c>
      <c r="F24" t="s">
        <v>126</v>
      </c>
      <c r="G24" s="1"/>
      <c r="H24" t="s">
        <v>12</v>
      </c>
      <c r="J24" t="s">
        <v>14</v>
      </c>
      <c r="M24" t="s">
        <v>16</v>
      </c>
      <c r="N24" s="1" t="s">
        <v>107</v>
      </c>
      <c r="P24" t="s">
        <v>13</v>
      </c>
      <c r="S24" s="1"/>
      <c r="T24" t="s">
        <v>16</v>
      </c>
      <c r="U24" t="s">
        <v>56</v>
      </c>
      <c r="V24" t="s">
        <v>17</v>
      </c>
      <c r="W24">
        <v>95495</v>
      </c>
      <c r="X24" t="s">
        <v>212</v>
      </c>
      <c r="Y24" s="1"/>
    </row>
  </sheetData>
  <mergeCells count="6">
    <mergeCell ref="V2:W2"/>
    <mergeCell ref="F2:G2"/>
    <mergeCell ref="H2:L2"/>
    <mergeCell ref="O2:S2"/>
    <mergeCell ref="M2:N2"/>
    <mergeCell ref="T2:U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8150E7-E06A-4461-AA50-6937802FCE4D}">
  <dimension ref="A1:D36"/>
  <sheetViews>
    <sheetView topLeftCell="A14" workbookViewId="0">
      <selection activeCell="A37" sqref="A37"/>
    </sheetView>
  </sheetViews>
  <sheetFormatPr defaultRowHeight="15" x14ac:dyDescent="0.25"/>
  <cols>
    <col min="1" max="1" width="18.28515625" customWidth="1"/>
    <col min="2" max="2" width="54" customWidth="1"/>
    <col min="4" max="4" width="11.5703125" customWidth="1"/>
  </cols>
  <sheetData>
    <row r="1" spans="1:2" x14ac:dyDescent="0.25">
      <c r="A1" s="4" t="s">
        <v>222</v>
      </c>
      <c r="B1" s="4" t="s">
        <v>223</v>
      </c>
    </row>
    <row r="2" spans="1:2" x14ac:dyDescent="0.25">
      <c r="A2" t="s">
        <v>18</v>
      </c>
      <c r="B2" t="s">
        <v>35</v>
      </c>
    </row>
    <row r="3" spans="1:2" x14ac:dyDescent="0.25">
      <c r="A3" t="s">
        <v>30</v>
      </c>
      <c r="B3" t="s">
        <v>35</v>
      </c>
    </row>
    <row r="4" spans="1:2" x14ac:dyDescent="0.25">
      <c r="A4" t="s">
        <v>40</v>
      </c>
      <c r="B4" t="s">
        <v>35</v>
      </c>
    </row>
    <row r="5" spans="1:2" x14ac:dyDescent="0.25">
      <c r="A5" t="s">
        <v>49</v>
      </c>
      <c r="B5" t="s">
        <v>54</v>
      </c>
    </row>
    <row r="6" spans="1:2" x14ac:dyDescent="0.25">
      <c r="A6" t="s">
        <v>59</v>
      </c>
      <c r="B6" t="s">
        <v>35</v>
      </c>
    </row>
    <row r="7" spans="1:2" x14ac:dyDescent="0.25">
      <c r="A7" t="s">
        <v>66</v>
      </c>
      <c r="B7" t="s">
        <v>35</v>
      </c>
    </row>
    <row r="8" spans="1:2" x14ac:dyDescent="0.25">
      <c r="A8" t="s">
        <v>74</v>
      </c>
      <c r="B8" t="s">
        <v>35</v>
      </c>
    </row>
    <row r="9" spans="1:2" x14ac:dyDescent="0.25">
      <c r="A9" t="s">
        <v>83</v>
      </c>
      <c r="B9" t="s">
        <v>35</v>
      </c>
    </row>
    <row r="10" spans="1:2" x14ac:dyDescent="0.25">
      <c r="A10" t="s">
        <v>92</v>
      </c>
      <c r="B10" t="s">
        <v>35</v>
      </c>
    </row>
    <row r="11" spans="1:2" x14ac:dyDescent="0.25">
      <c r="A11" t="s">
        <v>102</v>
      </c>
      <c r="B11" t="s">
        <v>35</v>
      </c>
    </row>
    <row r="12" spans="1:2" x14ac:dyDescent="0.25">
      <c r="A12" t="s">
        <v>112</v>
      </c>
      <c r="B12" t="s">
        <v>35</v>
      </c>
    </row>
    <row r="13" spans="1:2" x14ac:dyDescent="0.25">
      <c r="A13" t="s">
        <v>121</v>
      </c>
      <c r="B13" t="s">
        <v>126</v>
      </c>
    </row>
    <row r="14" spans="1:2" x14ac:dyDescent="0.25">
      <c r="A14" t="s">
        <v>129</v>
      </c>
      <c r="B14" t="s">
        <v>35</v>
      </c>
    </row>
    <row r="15" spans="1:2" x14ac:dyDescent="0.25">
      <c r="A15" t="s">
        <v>138</v>
      </c>
      <c r="B15" t="s">
        <v>35</v>
      </c>
    </row>
    <row r="16" spans="1:2" x14ac:dyDescent="0.25">
      <c r="A16" t="s">
        <v>148</v>
      </c>
      <c r="B16" t="s">
        <v>126</v>
      </c>
    </row>
    <row r="17" spans="1:4" x14ac:dyDescent="0.25">
      <c r="A17" t="s">
        <v>157</v>
      </c>
      <c r="B17" t="s">
        <v>35</v>
      </c>
    </row>
    <row r="18" spans="1:4" x14ac:dyDescent="0.25">
      <c r="A18" t="s">
        <v>166</v>
      </c>
      <c r="B18" t="s">
        <v>35</v>
      </c>
    </row>
    <row r="19" spans="1:4" x14ac:dyDescent="0.25">
      <c r="A19" t="s">
        <v>172</v>
      </c>
      <c r="B19" t="s">
        <v>35</v>
      </c>
    </row>
    <row r="20" spans="1:4" x14ac:dyDescent="0.25">
      <c r="A20" s="7" t="s">
        <v>237</v>
      </c>
      <c r="B20" t="s">
        <v>35</v>
      </c>
    </row>
    <row r="21" spans="1:4" x14ac:dyDescent="0.25">
      <c r="A21" t="s">
        <v>221</v>
      </c>
      <c r="B21" t="s">
        <v>35</v>
      </c>
    </row>
    <row r="22" spans="1:4" x14ac:dyDescent="0.25">
      <c r="A22" t="s">
        <v>198</v>
      </c>
      <c r="B22" t="s">
        <v>35</v>
      </c>
    </row>
    <row r="23" spans="1:4" x14ac:dyDescent="0.25">
      <c r="A23" t="s">
        <v>207</v>
      </c>
      <c r="B23" t="s">
        <v>126</v>
      </c>
    </row>
    <row r="25" spans="1:4" ht="15.75" thickBot="1" x14ac:dyDescent="0.3"/>
    <row r="26" spans="1:4" x14ac:dyDescent="0.25">
      <c r="B26" s="9"/>
      <c r="C26" s="10" t="s">
        <v>230</v>
      </c>
      <c r="D26" s="11" t="s">
        <v>231</v>
      </c>
    </row>
    <row r="27" spans="1:4" x14ac:dyDescent="0.25">
      <c r="B27" s="17" t="s">
        <v>214</v>
      </c>
      <c r="C27">
        <v>0</v>
      </c>
      <c r="D27" s="22">
        <v>0</v>
      </c>
    </row>
    <row r="28" spans="1:4" x14ac:dyDescent="0.25">
      <c r="B28" s="17" t="s">
        <v>213</v>
      </c>
      <c r="C28">
        <v>0</v>
      </c>
      <c r="D28" s="22">
        <v>0</v>
      </c>
    </row>
    <row r="29" spans="1:4" x14ac:dyDescent="0.25">
      <c r="B29" s="17" t="s">
        <v>54</v>
      </c>
      <c r="C29">
        <v>1</v>
      </c>
      <c r="D29" s="12">
        <f>C29/$C$32</f>
        <v>4.5454545454545456E-2</v>
      </c>
    </row>
    <row r="30" spans="1:4" x14ac:dyDescent="0.25">
      <c r="B30" s="17" t="s">
        <v>35</v>
      </c>
      <c r="C30">
        <v>18</v>
      </c>
      <c r="D30" s="12">
        <f t="shared" ref="D30:D31" si="0">C30/$C$32</f>
        <v>0.81818181818181823</v>
      </c>
    </row>
    <row r="31" spans="1:4" x14ac:dyDescent="0.25">
      <c r="B31" s="17" t="s">
        <v>126</v>
      </c>
      <c r="C31">
        <v>3</v>
      </c>
      <c r="D31" s="12">
        <f t="shared" si="0"/>
        <v>0.13636363636363635</v>
      </c>
    </row>
    <row r="32" spans="1:4" ht="15.75" thickBot="1" x14ac:dyDescent="0.3">
      <c r="B32" s="19" t="s">
        <v>236</v>
      </c>
      <c r="C32" s="13">
        <v>22</v>
      </c>
      <c r="D32" s="14"/>
    </row>
    <row r="36" spans="1:1" x14ac:dyDescent="0.25">
      <c r="A36" t="s">
        <v>238</v>
      </c>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1C260C-A0CB-46DA-A427-6F5D3916348C}">
  <dimension ref="A1:H34"/>
  <sheetViews>
    <sheetView topLeftCell="A20" workbookViewId="0">
      <selection activeCell="E32" sqref="E32"/>
    </sheetView>
  </sheetViews>
  <sheetFormatPr defaultRowHeight="15" x14ac:dyDescent="0.25"/>
  <cols>
    <col min="1" max="1" width="17.7109375" customWidth="1"/>
    <col min="2" max="2" width="23" customWidth="1"/>
    <col min="3" max="3" width="15.42578125" customWidth="1"/>
    <col min="4" max="4" width="18.28515625" customWidth="1"/>
    <col min="5" max="5" width="23.42578125" customWidth="1"/>
    <col min="6" max="6" width="23.28515625" customWidth="1"/>
    <col min="7" max="7" width="49.28515625" customWidth="1"/>
  </cols>
  <sheetData>
    <row r="1" spans="1:8" x14ac:dyDescent="0.25">
      <c r="A1" s="4" t="s">
        <v>222</v>
      </c>
      <c r="B1" s="5" t="s">
        <v>227</v>
      </c>
      <c r="C1" s="5" t="s">
        <v>224</v>
      </c>
      <c r="D1" s="5" t="s">
        <v>225</v>
      </c>
      <c r="E1" s="5" t="s">
        <v>15</v>
      </c>
      <c r="F1" s="5" t="s">
        <v>226</v>
      </c>
      <c r="G1" s="5" t="s">
        <v>240</v>
      </c>
      <c r="H1" s="5" t="s">
        <v>246</v>
      </c>
    </row>
    <row r="2" spans="1:8" ht="45" x14ac:dyDescent="0.25">
      <c r="A2" t="s">
        <v>18</v>
      </c>
      <c r="B2" t="s">
        <v>12</v>
      </c>
      <c r="C2" t="s">
        <v>13</v>
      </c>
      <c r="D2" t="s">
        <v>14</v>
      </c>
      <c r="F2" s="1"/>
      <c r="G2" s="1" t="s">
        <v>24</v>
      </c>
    </row>
    <row r="3" spans="1:8" ht="45" x14ac:dyDescent="0.25">
      <c r="A3" t="s">
        <v>30</v>
      </c>
      <c r="B3" t="s">
        <v>12</v>
      </c>
      <c r="C3" t="s">
        <v>13</v>
      </c>
      <c r="D3" t="s">
        <v>14</v>
      </c>
      <c r="F3" s="1"/>
      <c r="G3" s="1" t="s">
        <v>36</v>
      </c>
    </row>
    <row r="4" spans="1:8" x14ac:dyDescent="0.25">
      <c r="A4" t="s">
        <v>40</v>
      </c>
      <c r="E4" t="s">
        <v>15</v>
      </c>
      <c r="F4" s="1"/>
      <c r="G4" s="1"/>
    </row>
    <row r="5" spans="1:8" x14ac:dyDescent="0.25">
      <c r="A5" t="s">
        <v>49</v>
      </c>
      <c r="E5" t="s">
        <v>15</v>
      </c>
      <c r="F5" s="1"/>
      <c r="G5" s="1" t="s">
        <v>55</v>
      </c>
    </row>
    <row r="6" spans="1:8" x14ac:dyDescent="0.25">
      <c r="A6" t="s">
        <v>59</v>
      </c>
      <c r="B6" t="s">
        <v>12</v>
      </c>
      <c r="D6" t="s">
        <v>14</v>
      </c>
      <c r="F6" s="1"/>
      <c r="G6" s="1"/>
    </row>
    <row r="7" spans="1:8" x14ac:dyDescent="0.25">
      <c r="A7" t="s">
        <v>66</v>
      </c>
      <c r="B7" t="s">
        <v>12</v>
      </c>
      <c r="D7" t="s">
        <v>14</v>
      </c>
      <c r="F7" s="1"/>
      <c r="G7" s="1" t="s">
        <v>71</v>
      </c>
    </row>
    <row r="8" spans="1:8" x14ac:dyDescent="0.25">
      <c r="A8" t="s">
        <v>74</v>
      </c>
      <c r="B8" t="s">
        <v>12</v>
      </c>
      <c r="D8" t="s">
        <v>14</v>
      </c>
      <c r="F8" s="1"/>
      <c r="G8" s="1" t="s">
        <v>79</v>
      </c>
    </row>
    <row r="9" spans="1:8" x14ac:dyDescent="0.25">
      <c r="A9" t="s">
        <v>83</v>
      </c>
      <c r="B9" t="s">
        <v>12</v>
      </c>
      <c r="D9" t="s">
        <v>14</v>
      </c>
      <c r="F9" s="1"/>
      <c r="G9" s="1" t="s">
        <v>88</v>
      </c>
    </row>
    <row r="10" spans="1:8" ht="30" x14ac:dyDescent="0.25">
      <c r="A10" t="s">
        <v>92</v>
      </c>
      <c r="B10" t="s">
        <v>12</v>
      </c>
      <c r="C10" t="s">
        <v>13</v>
      </c>
      <c r="D10" t="s">
        <v>14</v>
      </c>
      <c r="F10" s="1"/>
      <c r="G10" s="1" t="s">
        <v>97</v>
      </c>
    </row>
    <row r="11" spans="1:8" x14ac:dyDescent="0.25">
      <c r="A11" t="s">
        <v>102</v>
      </c>
      <c r="B11" t="s">
        <v>12</v>
      </c>
      <c r="D11" t="s">
        <v>14</v>
      </c>
      <c r="F11" s="1"/>
      <c r="G11" s="1" t="s">
        <v>107</v>
      </c>
    </row>
    <row r="12" spans="1:8" x14ac:dyDescent="0.25">
      <c r="A12" t="s">
        <v>112</v>
      </c>
      <c r="B12" t="s">
        <v>12</v>
      </c>
      <c r="C12" t="s">
        <v>13</v>
      </c>
      <c r="D12" t="s">
        <v>14</v>
      </c>
      <c r="F12" s="1"/>
      <c r="G12" s="1" t="s">
        <v>117</v>
      </c>
    </row>
    <row r="13" spans="1:8" x14ac:dyDescent="0.25">
      <c r="A13" t="s">
        <v>121</v>
      </c>
      <c r="B13" t="s">
        <v>12</v>
      </c>
      <c r="D13" t="s">
        <v>14</v>
      </c>
      <c r="F13" s="1"/>
      <c r="G13" s="1" t="s">
        <v>127</v>
      </c>
    </row>
    <row r="14" spans="1:8" x14ac:dyDescent="0.25">
      <c r="A14" t="s">
        <v>129</v>
      </c>
      <c r="B14" t="s">
        <v>12</v>
      </c>
      <c r="D14" t="s">
        <v>14</v>
      </c>
      <c r="F14" s="1"/>
      <c r="G14" s="1" t="s">
        <v>134</v>
      </c>
    </row>
    <row r="15" spans="1:8" x14ac:dyDescent="0.25">
      <c r="A15" t="s">
        <v>138</v>
      </c>
      <c r="B15" t="s">
        <v>12</v>
      </c>
      <c r="F15" s="1"/>
      <c r="G15" s="1" t="s">
        <v>144</v>
      </c>
    </row>
    <row r="16" spans="1:8" ht="45" x14ac:dyDescent="0.25">
      <c r="A16" t="s">
        <v>148</v>
      </c>
      <c r="B16" t="s">
        <v>12</v>
      </c>
      <c r="D16" t="s">
        <v>14</v>
      </c>
      <c r="F16" s="1" t="s">
        <v>153</v>
      </c>
      <c r="G16" s="1" t="s">
        <v>154</v>
      </c>
    </row>
    <row r="17" spans="1:7" x14ac:dyDescent="0.25">
      <c r="A17" t="s">
        <v>157</v>
      </c>
      <c r="B17" t="s">
        <v>12</v>
      </c>
      <c r="D17" t="s">
        <v>14</v>
      </c>
      <c r="F17" s="1"/>
      <c r="G17" s="1" t="s">
        <v>162</v>
      </c>
    </row>
    <row r="18" spans="1:7" x14ac:dyDescent="0.25">
      <c r="A18" t="s">
        <v>166</v>
      </c>
      <c r="C18" t="s">
        <v>13</v>
      </c>
      <c r="F18" s="1"/>
      <c r="G18" s="1" t="s">
        <v>177</v>
      </c>
    </row>
    <row r="19" spans="1:7" x14ac:dyDescent="0.25">
      <c r="A19" t="s">
        <v>172</v>
      </c>
      <c r="B19" t="s">
        <v>12</v>
      </c>
      <c r="D19" t="s">
        <v>14</v>
      </c>
      <c r="F19" s="1"/>
      <c r="G19" s="1"/>
    </row>
    <row r="20" spans="1:7" ht="105" x14ac:dyDescent="0.25">
      <c r="A20" t="s">
        <v>221</v>
      </c>
      <c r="B20" t="s">
        <v>12</v>
      </c>
      <c r="D20" t="s">
        <v>14</v>
      </c>
      <c r="F20" s="1" t="s">
        <v>192</v>
      </c>
      <c r="G20" s="1" t="s">
        <v>193</v>
      </c>
    </row>
    <row r="21" spans="1:7" x14ac:dyDescent="0.25">
      <c r="A21" t="s">
        <v>198</v>
      </c>
      <c r="B21" t="s">
        <v>12</v>
      </c>
      <c r="G21" s="1" t="s">
        <v>202</v>
      </c>
    </row>
    <row r="22" spans="1:7" x14ac:dyDescent="0.25">
      <c r="A22" t="s">
        <v>207</v>
      </c>
      <c r="B22" t="s">
        <v>12</v>
      </c>
      <c r="D22" t="s">
        <v>14</v>
      </c>
      <c r="G22" s="1" t="s">
        <v>107</v>
      </c>
    </row>
    <row r="23" spans="1:7" ht="15.75" thickBot="1" x14ac:dyDescent="0.3"/>
    <row r="24" spans="1:7" x14ac:dyDescent="0.25">
      <c r="B24" s="9"/>
      <c r="C24" s="10" t="s">
        <v>230</v>
      </c>
      <c r="D24" s="11" t="s">
        <v>231</v>
      </c>
    </row>
    <row r="25" spans="1:7" x14ac:dyDescent="0.25">
      <c r="B25" s="17" t="s">
        <v>12</v>
      </c>
      <c r="C25">
        <v>18</v>
      </c>
      <c r="D25" s="12">
        <f>C25/$C$30</f>
        <v>0.8571428571428571</v>
      </c>
    </row>
    <row r="26" spans="1:7" x14ac:dyDescent="0.25">
      <c r="B26" s="17" t="s">
        <v>14</v>
      </c>
      <c r="C26">
        <v>16</v>
      </c>
      <c r="D26" s="12">
        <f t="shared" ref="D26:D29" si="0">C26/$C$30</f>
        <v>0.76190476190476186</v>
      </c>
    </row>
    <row r="27" spans="1:7" x14ac:dyDescent="0.25">
      <c r="B27" s="17" t="s">
        <v>13</v>
      </c>
      <c r="C27">
        <v>5</v>
      </c>
      <c r="D27" s="12">
        <f t="shared" si="0"/>
        <v>0.23809523809523808</v>
      </c>
    </row>
    <row r="28" spans="1:7" x14ac:dyDescent="0.25">
      <c r="B28" s="17" t="s">
        <v>215</v>
      </c>
      <c r="C28">
        <v>2</v>
      </c>
      <c r="D28" s="12">
        <f t="shared" si="0"/>
        <v>9.5238095238095233E-2</v>
      </c>
    </row>
    <row r="29" spans="1:7" x14ac:dyDescent="0.25">
      <c r="B29" s="17" t="s">
        <v>216</v>
      </c>
      <c r="C29">
        <v>2</v>
      </c>
      <c r="D29" s="12">
        <f t="shared" si="0"/>
        <v>9.5238095238095233E-2</v>
      </c>
    </row>
    <row r="30" spans="1:7" ht="15.75" thickBot="1" x14ac:dyDescent="0.3">
      <c r="B30" s="19" t="s">
        <v>229</v>
      </c>
      <c r="C30" s="13">
        <v>21</v>
      </c>
      <c r="D30" s="14"/>
    </row>
    <row r="31" spans="1:7" ht="15.75" thickBot="1" x14ac:dyDescent="0.3">
      <c r="B31" s="7"/>
    </row>
    <row r="32" spans="1:7" x14ac:dyDescent="0.25">
      <c r="B32" s="15" t="s">
        <v>241</v>
      </c>
      <c r="C32" s="16">
        <v>45708</v>
      </c>
    </row>
    <row r="33" spans="2:3" x14ac:dyDescent="0.25">
      <c r="B33" s="17" t="s">
        <v>242</v>
      </c>
      <c r="C33" s="18">
        <v>45660</v>
      </c>
    </row>
    <row r="34" spans="2:3" ht="15.75" thickBot="1" x14ac:dyDescent="0.3">
      <c r="B34" s="19" t="s">
        <v>236</v>
      </c>
      <c r="C34" s="20">
        <v>17</v>
      </c>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4CFED7-778B-4394-A04A-DBE3BC4E9B19}">
  <dimension ref="A1:J42"/>
  <sheetViews>
    <sheetView workbookViewId="0">
      <selection activeCell="C37" sqref="C37"/>
    </sheetView>
  </sheetViews>
  <sheetFormatPr defaultRowHeight="15" x14ac:dyDescent="0.25"/>
  <cols>
    <col min="1" max="1" width="17.5703125" customWidth="1"/>
    <col min="2" max="2" width="23.28515625" customWidth="1"/>
    <col min="3" max="3" width="19.7109375" customWidth="1"/>
    <col min="4" max="4" width="21.5703125" customWidth="1"/>
    <col min="6" max="6" width="31.7109375" customWidth="1"/>
    <col min="7" max="7" width="63.140625" customWidth="1"/>
    <col min="8" max="8" width="17.28515625" customWidth="1"/>
    <col min="9" max="9" width="42" customWidth="1"/>
    <col min="10" max="10" width="22.5703125" customWidth="1"/>
  </cols>
  <sheetData>
    <row r="1" spans="1:10" x14ac:dyDescent="0.25">
      <c r="A1" s="4" t="s">
        <v>222</v>
      </c>
      <c r="B1" s="5" t="s">
        <v>232</v>
      </c>
      <c r="C1" s="5" t="s">
        <v>233</v>
      </c>
      <c r="D1" s="5" t="s">
        <v>234</v>
      </c>
      <c r="E1" s="5" t="s">
        <v>45</v>
      </c>
      <c r="F1" s="5" t="s">
        <v>235</v>
      </c>
      <c r="G1" s="8" t="s">
        <v>239</v>
      </c>
      <c r="H1" s="5" t="s">
        <v>244</v>
      </c>
      <c r="I1" s="5" t="s">
        <v>246</v>
      </c>
      <c r="J1" s="5" t="s">
        <v>251</v>
      </c>
    </row>
    <row r="2" spans="1:10" ht="45" x14ac:dyDescent="0.25">
      <c r="A2" t="s">
        <v>18</v>
      </c>
      <c r="C2" t="s">
        <v>13</v>
      </c>
      <c r="F2" s="1" t="s">
        <v>25</v>
      </c>
      <c r="G2" s="1" t="s">
        <v>26</v>
      </c>
      <c r="H2" t="s">
        <v>245</v>
      </c>
      <c r="I2" s="1" t="s">
        <v>27</v>
      </c>
    </row>
    <row r="3" spans="1:10" ht="30" x14ac:dyDescent="0.25">
      <c r="A3" t="s">
        <v>30</v>
      </c>
      <c r="C3" t="s">
        <v>13</v>
      </c>
      <c r="F3" s="1"/>
      <c r="G3" s="1" t="s">
        <v>37</v>
      </c>
      <c r="H3" t="s">
        <v>245</v>
      </c>
      <c r="I3" s="1" t="s">
        <v>38</v>
      </c>
      <c r="J3" t="s">
        <v>245</v>
      </c>
    </row>
    <row r="4" spans="1:10" x14ac:dyDescent="0.25">
      <c r="A4" t="s">
        <v>40</v>
      </c>
      <c r="C4" t="s">
        <v>13</v>
      </c>
      <c r="F4" s="1"/>
      <c r="G4" s="1" t="s">
        <v>46</v>
      </c>
      <c r="I4" s="1" t="s">
        <v>47</v>
      </c>
    </row>
    <row r="5" spans="1:10" x14ac:dyDescent="0.25">
      <c r="A5" t="s">
        <v>49</v>
      </c>
      <c r="B5" t="s">
        <v>12</v>
      </c>
      <c r="C5" t="s">
        <v>13</v>
      </c>
      <c r="D5" t="s">
        <v>14</v>
      </c>
      <c r="F5" s="1"/>
      <c r="G5" s="1" t="s">
        <v>56</v>
      </c>
      <c r="I5" s="1" t="s">
        <v>57</v>
      </c>
      <c r="J5" t="s">
        <v>245</v>
      </c>
    </row>
    <row r="6" spans="1:10" x14ac:dyDescent="0.25">
      <c r="A6" t="s">
        <v>59</v>
      </c>
      <c r="C6" t="s">
        <v>13</v>
      </c>
      <c r="F6" s="1"/>
      <c r="G6" s="1" t="s">
        <v>64</v>
      </c>
      <c r="H6" t="s">
        <v>245</v>
      </c>
      <c r="I6" s="1"/>
    </row>
    <row r="7" spans="1:10" x14ac:dyDescent="0.25">
      <c r="A7" t="s">
        <v>66</v>
      </c>
      <c r="C7" t="s">
        <v>13</v>
      </c>
      <c r="F7" s="1"/>
      <c r="G7" s="1" t="s">
        <v>71</v>
      </c>
      <c r="I7" s="1" t="s">
        <v>72</v>
      </c>
      <c r="J7" t="s">
        <v>245</v>
      </c>
    </row>
    <row r="8" spans="1:10" x14ac:dyDescent="0.25">
      <c r="A8" t="s">
        <v>74</v>
      </c>
      <c r="C8" t="s">
        <v>13</v>
      </c>
      <c r="F8" s="1"/>
      <c r="G8" s="1" t="s">
        <v>80</v>
      </c>
      <c r="H8" t="s">
        <v>245</v>
      </c>
      <c r="I8" s="1">
        <v>136300</v>
      </c>
      <c r="J8" t="s">
        <v>245</v>
      </c>
    </row>
    <row r="9" spans="1:10" x14ac:dyDescent="0.25">
      <c r="A9" t="s">
        <v>83</v>
      </c>
      <c r="C9" t="s">
        <v>13</v>
      </c>
      <c r="F9" s="1"/>
      <c r="G9" s="1" t="s">
        <v>89</v>
      </c>
      <c r="I9" s="1" t="s">
        <v>90</v>
      </c>
    </row>
    <row r="10" spans="1:10" ht="30" x14ac:dyDescent="0.25">
      <c r="A10" t="s">
        <v>92</v>
      </c>
      <c r="B10" t="s">
        <v>12</v>
      </c>
      <c r="C10" t="s">
        <v>13</v>
      </c>
      <c r="F10" s="1"/>
      <c r="G10" s="1" t="s">
        <v>98</v>
      </c>
      <c r="H10" t="s">
        <v>245</v>
      </c>
      <c r="I10" s="1" t="s">
        <v>99</v>
      </c>
    </row>
    <row r="11" spans="1:10" ht="120" x14ac:dyDescent="0.25">
      <c r="A11" t="s">
        <v>102</v>
      </c>
      <c r="C11" t="s">
        <v>13</v>
      </c>
      <c r="F11" s="1"/>
      <c r="G11" s="1" t="s">
        <v>108</v>
      </c>
      <c r="H11" t="s">
        <v>245</v>
      </c>
      <c r="I11" s="1" t="s">
        <v>109</v>
      </c>
      <c r="J11" t="s">
        <v>245</v>
      </c>
    </row>
    <row r="12" spans="1:10" x14ac:dyDescent="0.25">
      <c r="A12" t="s">
        <v>112</v>
      </c>
      <c r="C12" t="s">
        <v>13</v>
      </c>
      <c r="F12" s="1"/>
      <c r="G12" s="1" t="s">
        <v>118</v>
      </c>
      <c r="H12" t="s">
        <v>245</v>
      </c>
      <c r="I12" s="1" t="s">
        <v>119</v>
      </c>
      <c r="J12" t="s">
        <v>245</v>
      </c>
    </row>
    <row r="13" spans="1:10" x14ac:dyDescent="0.25">
      <c r="A13" t="s">
        <v>121</v>
      </c>
      <c r="C13" t="s">
        <v>13</v>
      </c>
      <c r="F13" s="1"/>
      <c r="G13" s="1" t="s">
        <v>128</v>
      </c>
      <c r="H13" t="s">
        <v>245</v>
      </c>
      <c r="I13" s="1"/>
    </row>
    <row r="14" spans="1:10" x14ac:dyDescent="0.25">
      <c r="A14" t="s">
        <v>129</v>
      </c>
      <c r="C14" t="s">
        <v>13</v>
      </c>
      <c r="F14" s="1"/>
      <c r="G14" s="1" t="s">
        <v>135</v>
      </c>
      <c r="H14" t="s">
        <v>245</v>
      </c>
      <c r="I14" s="1" t="s">
        <v>136</v>
      </c>
    </row>
    <row r="15" spans="1:10" x14ac:dyDescent="0.25">
      <c r="A15" t="s">
        <v>138</v>
      </c>
      <c r="C15" t="s">
        <v>13</v>
      </c>
      <c r="F15" s="1"/>
      <c r="G15" s="1" t="s">
        <v>145</v>
      </c>
      <c r="I15" s="1" t="s">
        <v>146</v>
      </c>
      <c r="J15" t="s">
        <v>245</v>
      </c>
    </row>
    <row r="16" spans="1:10" x14ac:dyDescent="0.25">
      <c r="A16" t="s">
        <v>148</v>
      </c>
      <c r="F16" s="1" t="s">
        <v>154</v>
      </c>
      <c r="G16" s="1" t="s">
        <v>154</v>
      </c>
      <c r="I16" s="1" t="s">
        <v>154</v>
      </c>
    </row>
    <row r="17" spans="1:10" x14ac:dyDescent="0.25">
      <c r="A17" t="s">
        <v>157</v>
      </c>
      <c r="C17" t="s">
        <v>13</v>
      </c>
      <c r="F17" s="1"/>
      <c r="G17" s="1" t="s">
        <v>163</v>
      </c>
      <c r="H17" t="s">
        <v>245</v>
      </c>
      <c r="I17" s="1" t="s">
        <v>164</v>
      </c>
    </row>
    <row r="18" spans="1:10" x14ac:dyDescent="0.25">
      <c r="A18" t="s">
        <v>166</v>
      </c>
      <c r="C18" t="s">
        <v>13</v>
      </c>
      <c r="F18" s="1"/>
      <c r="G18" s="1"/>
      <c r="I18" s="1"/>
    </row>
    <row r="19" spans="1:10" x14ac:dyDescent="0.25">
      <c r="A19" t="s">
        <v>172</v>
      </c>
      <c r="C19" t="s">
        <v>13</v>
      </c>
      <c r="F19" s="1"/>
      <c r="G19" s="1" t="s">
        <v>177</v>
      </c>
      <c r="I19" s="1" t="s">
        <v>178</v>
      </c>
      <c r="J19" t="s">
        <v>245</v>
      </c>
    </row>
    <row r="20" spans="1:10" x14ac:dyDescent="0.25">
      <c r="A20" s="7" t="s">
        <v>237</v>
      </c>
      <c r="B20" t="s">
        <v>12</v>
      </c>
      <c r="C20" t="s">
        <v>13</v>
      </c>
      <c r="F20" s="1"/>
      <c r="G20" s="1"/>
      <c r="I20" s="1"/>
    </row>
    <row r="21" spans="1:10" ht="30" x14ac:dyDescent="0.25">
      <c r="A21" t="s">
        <v>221</v>
      </c>
      <c r="B21" t="s">
        <v>12</v>
      </c>
      <c r="C21" t="s">
        <v>13</v>
      </c>
      <c r="F21" s="1"/>
      <c r="G21" s="1" t="s">
        <v>194</v>
      </c>
      <c r="H21" t="s">
        <v>245</v>
      </c>
      <c r="I21" s="1" t="s">
        <v>195</v>
      </c>
      <c r="J21" t="s">
        <v>245</v>
      </c>
    </row>
    <row r="22" spans="1:10" x14ac:dyDescent="0.25">
      <c r="A22" t="s">
        <v>198</v>
      </c>
      <c r="C22" t="s">
        <v>13</v>
      </c>
      <c r="F22" s="1"/>
      <c r="G22" s="1" t="s">
        <v>203</v>
      </c>
      <c r="I22" s="1" t="s">
        <v>204</v>
      </c>
    </row>
    <row r="23" spans="1:10" x14ac:dyDescent="0.25">
      <c r="A23" t="s">
        <v>207</v>
      </c>
      <c r="C23" t="s">
        <v>13</v>
      </c>
      <c r="F23" s="1"/>
      <c r="G23" s="1" t="s">
        <v>56</v>
      </c>
      <c r="I23" s="1">
        <v>95495</v>
      </c>
    </row>
    <row r="24" spans="1:10" ht="15.75" thickBot="1" x14ac:dyDescent="0.3">
      <c r="F24" s="1"/>
    </row>
    <row r="25" spans="1:10" x14ac:dyDescent="0.25">
      <c r="B25" s="9"/>
      <c r="C25" s="10" t="s">
        <v>230</v>
      </c>
      <c r="D25" s="11" t="s">
        <v>231</v>
      </c>
    </row>
    <row r="26" spans="1:10" x14ac:dyDescent="0.25">
      <c r="B26" s="17" t="s">
        <v>12</v>
      </c>
      <c r="C26">
        <v>4</v>
      </c>
      <c r="D26" s="12">
        <f>C26/$C$31</f>
        <v>0.18181818181818182</v>
      </c>
    </row>
    <row r="27" spans="1:10" x14ac:dyDescent="0.25">
      <c r="B27" s="17" t="s">
        <v>13</v>
      </c>
      <c r="C27">
        <v>21</v>
      </c>
      <c r="D27" s="12">
        <f t="shared" ref="D27:D30" si="0">C27/$C$31</f>
        <v>0.95454545454545459</v>
      </c>
    </row>
    <row r="28" spans="1:10" x14ac:dyDescent="0.25">
      <c r="B28" s="17" t="s">
        <v>14</v>
      </c>
      <c r="C28">
        <v>1</v>
      </c>
      <c r="D28" s="12">
        <f t="shared" si="0"/>
        <v>4.5454545454545456E-2</v>
      </c>
    </row>
    <row r="29" spans="1:10" x14ac:dyDescent="0.25">
      <c r="B29" s="17" t="s">
        <v>45</v>
      </c>
      <c r="C29">
        <v>0</v>
      </c>
      <c r="D29" s="12">
        <f t="shared" si="0"/>
        <v>0</v>
      </c>
    </row>
    <row r="30" spans="1:10" x14ac:dyDescent="0.25">
      <c r="B30" s="17" t="s">
        <v>216</v>
      </c>
      <c r="C30">
        <v>2</v>
      </c>
      <c r="D30" s="12">
        <f t="shared" si="0"/>
        <v>9.0909090909090912E-2</v>
      </c>
    </row>
    <row r="31" spans="1:10" ht="15.75" thickBot="1" x14ac:dyDescent="0.3">
      <c r="B31" s="19" t="s">
        <v>236</v>
      </c>
      <c r="C31" s="13">
        <v>22</v>
      </c>
      <c r="D31" s="20"/>
    </row>
    <row r="32" spans="1:10" ht="15.75" thickBot="1" x14ac:dyDescent="0.3">
      <c r="B32" s="7"/>
    </row>
    <row r="33" spans="1:7" x14ac:dyDescent="0.25">
      <c r="B33" s="15" t="s">
        <v>241</v>
      </c>
      <c r="C33" s="16">
        <v>45702</v>
      </c>
    </row>
    <row r="34" spans="1:7" x14ac:dyDescent="0.25">
      <c r="B34" s="17" t="s">
        <v>242</v>
      </c>
      <c r="C34" s="21">
        <v>45627</v>
      </c>
    </row>
    <row r="35" spans="1:7" x14ac:dyDescent="0.25">
      <c r="B35" s="17" t="s">
        <v>243</v>
      </c>
      <c r="C35" s="22">
        <v>11</v>
      </c>
      <c r="G35" s="6"/>
    </row>
    <row r="36" spans="1:7" ht="15.75" thickBot="1" x14ac:dyDescent="0.3">
      <c r="B36" s="19" t="s">
        <v>236</v>
      </c>
      <c r="C36" s="20">
        <v>22</v>
      </c>
    </row>
    <row r="37" spans="1:7" ht="15.75" thickBot="1" x14ac:dyDescent="0.3"/>
    <row r="38" spans="1:7" x14ac:dyDescent="0.25">
      <c r="B38" s="15" t="s">
        <v>247</v>
      </c>
      <c r="C38" s="23">
        <v>46178</v>
      </c>
    </row>
    <row r="39" spans="1:7" x14ac:dyDescent="0.25">
      <c r="B39" s="17" t="s">
        <v>248</v>
      </c>
      <c r="C39" s="22" t="s">
        <v>250</v>
      </c>
    </row>
    <row r="40" spans="1:7" ht="15.75" thickBot="1" x14ac:dyDescent="0.3">
      <c r="B40" s="19" t="s">
        <v>249</v>
      </c>
      <c r="C40" s="20">
        <v>9</v>
      </c>
    </row>
    <row r="42" spans="1:7" x14ac:dyDescent="0.25">
      <c r="A42" t="s">
        <v>238</v>
      </c>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E18180-052F-496E-A449-BB3ED0F31095}">
  <dimension ref="A1:E27"/>
  <sheetViews>
    <sheetView workbookViewId="0">
      <selection activeCell="G19" sqref="G19"/>
    </sheetView>
  </sheetViews>
  <sheetFormatPr defaultRowHeight="15" x14ac:dyDescent="0.25"/>
  <cols>
    <col min="2" max="2" width="37" customWidth="1"/>
    <col min="3" max="3" width="26.5703125" customWidth="1"/>
    <col min="4" max="4" width="22.140625" customWidth="1"/>
    <col min="5" max="5" width="26.28515625" customWidth="1"/>
  </cols>
  <sheetData>
    <row r="1" spans="1:5" ht="30" x14ac:dyDescent="0.25">
      <c r="A1" s="5" t="s">
        <v>222</v>
      </c>
      <c r="B1" s="8" t="s">
        <v>252</v>
      </c>
      <c r="C1" s="5" t="s">
        <v>217</v>
      </c>
      <c r="D1" s="5" t="s">
        <v>218</v>
      </c>
      <c r="E1" s="5" t="s">
        <v>253</v>
      </c>
    </row>
    <row r="2" spans="1:5" ht="75" x14ac:dyDescent="0.25">
      <c r="A2" t="s">
        <v>18</v>
      </c>
      <c r="B2" s="1" t="s">
        <v>28</v>
      </c>
      <c r="C2">
        <v>14</v>
      </c>
      <c r="D2">
        <v>353</v>
      </c>
      <c r="E2">
        <f>SUM(C2:D2)</f>
        <v>367</v>
      </c>
    </row>
    <row r="3" spans="1:5" x14ac:dyDescent="0.25">
      <c r="A3" t="s">
        <v>30</v>
      </c>
      <c r="B3" s="1">
        <v>50</v>
      </c>
      <c r="E3">
        <v>50</v>
      </c>
    </row>
    <row r="4" spans="1:5" x14ac:dyDescent="0.25">
      <c r="A4" t="s">
        <v>40</v>
      </c>
      <c r="B4" s="1">
        <v>50</v>
      </c>
      <c r="E4">
        <v>50</v>
      </c>
    </row>
    <row r="5" spans="1:5" x14ac:dyDescent="0.25">
      <c r="A5" t="s">
        <v>49</v>
      </c>
      <c r="B5" s="1">
        <v>400</v>
      </c>
      <c r="E5">
        <v>400</v>
      </c>
    </row>
    <row r="6" spans="1:5" x14ac:dyDescent="0.25">
      <c r="A6" t="s">
        <v>59</v>
      </c>
      <c r="B6" s="1">
        <v>100</v>
      </c>
      <c r="E6">
        <v>100</v>
      </c>
    </row>
    <row r="7" spans="1:5" x14ac:dyDescent="0.25">
      <c r="A7" t="s">
        <v>66</v>
      </c>
      <c r="B7" s="1">
        <v>20</v>
      </c>
      <c r="E7">
        <v>20</v>
      </c>
    </row>
    <row r="8" spans="1:5" x14ac:dyDescent="0.25">
      <c r="A8" t="s">
        <v>74</v>
      </c>
      <c r="B8" s="1" t="s">
        <v>81</v>
      </c>
      <c r="C8">
        <v>50</v>
      </c>
      <c r="D8">
        <v>10</v>
      </c>
      <c r="E8">
        <v>60</v>
      </c>
    </row>
    <row r="9" spans="1:5" x14ac:dyDescent="0.25">
      <c r="A9" t="s">
        <v>83</v>
      </c>
      <c r="B9" s="1">
        <v>693</v>
      </c>
      <c r="E9">
        <v>693</v>
      </c>
    </row>
    <row r="10" spans="1:5" ht="30" x14ac:dyDescent="0.25">
      <c r="A10" t="s">
        <v>92</v>
      </c>
      <c r="B10" s="1" t="s">
        <v>100</v>
      </c>
      <c r="C10">
        <v>88</v>
      </c>
      <c r="D10">
        <v>240</v>
      </c>
      <c r="E10">
        <f>SUM(C10:D10)</f>
        <v>328</v>
      </c>
    </row>
    <row r="11" spans="1:5" ht="75" x14ac:dyDescent="0.25">
      <c r="A11" t="s">
        <v>102</v>
      </c>
      <c r="B11" s="1" t="s">
        <v>110</v>
      </c>
      <c r="E11">
        <v>170</v>
      </c>
    </row>
    <row r="12" spans="1:5" ht="30" x14ac:dyDescent="0.25">
      <c r="A12" t="s">
        <v>112</v>
      </c>
      <c r="B12" s="1" t="s">
        <v>120</v>
      </c>
      <c r="C12">
        <v>30</v>
      </c>
      <c r="D12">
        <v>17</v>
      </c>
      <c r="E12">
        <f>SUM(C12:D12)</f>
        <v>47</v>
      </c>
    </row>
    <row r="13" spans="1:5" x14ac:dyDescent="0.25">
      <c r="A13" t="s">
        <v>121</v>
      </c>
      <c r="B13" s="1">
        <v>40</v>
      </c>
      <c r="E13">
        <v>40</v>
      </c>
    </row>
    <row r="14" spans="1:5" x14ac:dyDescent="0.25">
      <c r="A14" t="s">
        <v>129</v>
      </c>
      <c r="B14" s="1">
        <v>100</v>
      </c>
      <c r="E14">
        <v>100</v>
      </c>
    </row>
    <row r="15" spans="1:5" ht="90" x14ac:dyDescent="0.25">
      <c r="A15" t="s">
        <v>138</v>
      </c>
      <c r="B15" s="1" t="s">
        <v>147</v>
      </c>
    </row>
    <row r="16" spans="1:5" x14ac:dyDescent="0.25">
      <c r="A16" t="s">
        <v>148</v>
      </c>
      <c r="B16" s="1" t="s">
        <v>155</v>
      </c>
    </row>
    <row r="17" spans="1:5" ht="30" x14ac:dyDescent="0.25">
      <c r="A17" t="s">
        <v>157</v>
      </c>
      <c r="B17" s="1" t="s">
        <v>165</v>
      </c>
      <c r="C17">
        <v>100</v>
      </c>
      <c r="D17">
        <v>518</v>
      </c>
      <c r="E17">
        <f>SUM(C17:D17)</f>
        <v>618</v>
      </c>
    </row>
    <row r="18" spans="1:5" x14ac:dyDescent="0.25">
      <c r="A18" t="s">
        <v>166</v>
      </c>
      <c r="B18" s="1" t="s">
        <v>171</v>
      </c>
      <c r="E18">
        <v>100</v>
      </c>
    </row>
    <row r="19" spans="1:5" x14ac:dyDescent="0.25">
      <c r="A19" t="s">
        <v>172</v>
      </c>
      <c r="B19" s="1" t="s">
        <v>179</v>
      </c>
      <c r="C19">
        <v>80</v>
      </c>
      <c r="D19">
        <v>50</v>
      </c>
      <c r="E19">
        <f>SUM(C19:D19)</f>
        <v>130</v>
      </c>
    </row>
    <row r="20" spans="1:5" x14ac:dyDescent="0.25">
      <c r="A20" t="s">
        <v>181</v>
      </c>
      <c r="B20" s="1"/>
    </row>
    <row r="21" spans="1:5" ht="75" x14ac:dyDescent="0.25">
      <c r="A21" t="s">
        <v>186</v>
      </c>
      <c r="B21" s="1" t="s">
        <v>196</v>
      </c>
    </row>
    <row r="22" spans="1:5" ht="45" x14ac:dyDescent="0.25">
      <c r="A22" t="s">
        <v>198</v>
      </c>
      <c r="B22" s="1" t="s">
        <v>205</v>
      </c>
    </row>
    <row r="23" spans="1:5" x14ac:dyDescent="0.25">
      <c r="A23" t="s">
        <v>207</v>
      </c>
      <c r="B23" s="1" t="s">
        <v>212</v>
      </c>
      <c r="C23">
        <v>70</v>
      </c>
      <c r="D23">
        <v>32</v>
      </c>
      <c r="E23">
        <f>SUM(C23:D23)</f>
        <v>102</v>
      </c>
    </row>
    <row r="24" spans="1:5" ht="15.75" thickBot="1" x14ac:dyDescent="0.3"/>
    <row r="25" spans="1:5" x14ac:dyDescent="0.25">
      <c r="D25" s="15" t="s">
        <v>228</v>
      </c>
      <c r="E25" s="24">
        <f>SUM(E2:E23)</f>
        <v>3375</v>
      </c>
    </row>
    <row r="26" spans="1:5" x14ac:dyDescent="0.25">
      <c r="D26" s="17" t="s">
        <v>236</v>
      </c>
      <c r="E26" s="22">
        <v>17</v>
      </c>
    </row>
    <row r="27" spans="1:5" ht="15.75" thickBot="1" x14ac:dyDescent="0.3">
      <c r="D27" s="19" t="s">
        <v>254</v>
      </c>
      <c r="E27" s="20">
        <f>E25/E26</f>
        <v>198.52941176470588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919212-1CE1-4719-B22A-496DC36A6224}">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ALL</vt:lpstr>
      <vt:lpstr>1 WORK STATUS</vt:lpstr>
      <vt:lpstr>2 FUNDS RECEIVED</vt:lpstr>
      <vt:lpstr>3 FUNDS NOT RECEIVED</vt:lpstr>
      <vt:lpstr>4 EMPLOYEES</vt: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PyExcelerate</dc:creator>
  <cp:lastModifiedBy>Andrea Schroer</cp:lastModifiedBy>
  <dcterms:created xsi:type="dcterms:W3CDTF">2025-02-22T16:43:00Z</dcterms:created>
  <dcterms:modified xsi:type="dcterms:W3CDTF">2025-02-25T13:20:50Z</dcterms:modified>
</cp:coreProperties>
</file>