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S:\NASCSP-ARCHIVE\WAP\DOE\2023 DOE Grant_BIL\Contractors\Ryan Harry\2025_Heron_BIL_1\Service Provider RFP\"/>
    </mc:Choice>
  </mc:AlternateContent>
  <xr:revisionPtr revIDLastSave="0" documentId="8_{EDAE0471-DBA5-437D-B1DD-5F377CAED514}" xr6:coauthVersionLast="47" xr6:coauthVersionMax="47" xr10:uidLastSave="{00000000-0000-0000-0000-000000000000}"/>
  <bookViews>
    <workbookView xWindow="28680" yWindow="-120" windowWidth="29040" windowHeight="15720" tabRatio="697" firstSheet="1" activeTab="1" xr2:uid="{21AB68A8-B420-4FF5-B75C-13B322010B8B}"/>
  </bookViews>
  <sheets>
    <sheet name="Acronyms" sheetId="7" r:id="rId1"/>
    <sheet name="Glossary" sheetId="8" r:id="rId2"/>
    <sheet name="Components" sheetId="6" r:id="rId3"/>
    <sheet name="Timeline" sheetId="1" r:id="rId4"/>
    <sheet name="Service Territory" sheetId="9" r:id="rId5"/>
    <sheet name="Territory Detail" sheetId="10" r:id="rId6"/>
    <sheet name="Funding" sheetId="14" r:id="rId7"/>
    <sheet name="Services" sheetId="4" r:id="rId8"/>
    <sheet name="Qualifications" sheetId="3" r:id="rId9"/>
    <sheet name="Questions" sheetId="2" r:id="rId10"/>
    <sheet name="Vehicles" sheetId="12" r:id="rId11"/>
    <sheet name="Additional Funding" sheetId="13" r:id="rId12"/>
    <sheet name="Costs" sheetId="11" r:id="rId13"/>
    <sheet name="Scoring" sheetId="5" r:id="rId14"/>
  </sheets>
  <definedNames>
    <definedName name="_xlnm._FilterDatabase" localSheetId="8" hidden="1">Qualifications!$A$1:$A$1</definedName>
    <definedName name="_xlnm._FilterDatabase" localSheetId="9" hidden="1">Questions!$A$1:$A$1</definedName>
    <definedName name="_xlnm._FilterDatabase" localSheetId="7" hidden="1">Services!$A$1:$B$8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4" l="1"/>
  <c r="F4" i="14"/>
  <c r="F5" i="14"/>
  <c r="F6" i="14"/>
  <c r="F2" i="14"/>
  <c r="D8" i="5"/>
  <c r="D5" i="5"/>
  <c r="D6" i="5"/>
  <c r="D16" i="5"/>
  <c r="D17" i="5" l="1"/>
  <c r="D4" i="5"/>
  <c r="D3" i="5"/>
  <c r="D11" i="5"/>
  <c r="D19" i="5" s="1"/>
  <c r="D10" i="5"/>
</calcChain>
</file>

<file path=xl/sharedStrings.xml><?xml version="1.0" encoding="utf-8"?>
<sst xmlns="http://schemas.openxmlformats.org/spreadsheetml/2006/main" count="465" uniqueCount="320">
  <si>
    <t>Company Overview</t>
  </si>
  <si>
    <t>References</t>
  </si>
  <si>
    <t>Milestone</t>
  </si>
  <si>
    <t>Qualification</t>
  </si>
  <si>
    <t>Questions and Comments Responses Deadline</t>
  </si>
  <si>
    <t>Service</t>
  </si>
  <si>
    <t>Scoring Area</t>
  </si>
  <si>
    <t>Scoring Weight</t>
  </si>
  <si>
    <t>Raw Score (1 to 10)</t>
  </si>
  <si>
    <t>Weighted Score</t>
  </si>
  <si>
    <t>Total Score</t>
  </si>
  <si>
    <t>out of</t>
  </si>
  <si>
    <t>This is an example scoring rubric. Change the values in  the Scoring Weight and Raw Score columns to determine individual Weighted Scores and the Total Score.</t>
  </si>
  <si>
    <t>Responses to Questions</t>
  </si>
  <si>
    <t>Preferred Qualifications</t>
  </si>
  <si>
    <t>Yes/No</t>
  </si>
  <si>
    <t>Yes</t>
  </si>
  <si>
    <t>Meets Required Qualifications</t>
  </si>
  <si>
    <t>Deadline Date</t>
  </si>
  <si>
    <t>Cover Letter</t>
  </si>
  <si>
    <t>Attachment Name</t>
  </si>
  <si>
    <t>Attachment Description</t>
  </si>
  <si>
    <t>#</t>
  </si>
  <si>
    <t>Introduction to your organization and intent to submit.</t>
  </si>
  <si>
    <t>Brief history, mission, and experience in energy efficiency retrofits.</t>
  </si>
  <si>
    <t>Responses to each of the questions to detail qualification and experience for WAP work.</t>
  </si>
  <si>
    <t>Acronym</t>
  </si>
  <si>
    <t>Definition</t>
  </si>
  <si>
    <t>WAP</t>
  </si>
  <si>
    <t>SWS</t>
  </si>
  <si>
    <t>DOE</t>
  </si>
  <si>
    <t>WPN</t>
  </si>
  <si>
    <t>CFR</t>
  </si>
  <si>
    <t>Standard Work Specifications</t>
  </si>
  <si>
    <t>Weatherization Assistance Program</t>
  </si>
  <si>
    <t>US Department of Energy</t>
  </si>
  <si>
    <t>Weatherization Program Notice</t>
  </si>
  <si>
    <t>Code of Federal Regulations</t>
  </si>
  <si>
    <t>Full Name</t>
  </si>
  <si>
    <t>Term</t>
  </si>
  <si>
    <t>DOE Weatherization Program Notice</t>
  </si>
  <si>
    <t>DOE Weatherization Memo</t>
  </si>
  <si>
    <t>10 CFR 440</t>
  </si>
  <si>
    <t>2 CFR 200</t>
  </si>
  <si>
    <t>Low income</t>
  </si>
  <si>
    <t>State Plan</t>
  </si>
  <si>
    <t>A federally funded, DOE program that assists low-income households across the US and its territories in saving energy and money through energy efficiency and renewable energy retrofits.</t>
  </si>
  <si>
    <t>US government-provided rules and regulations for WAP.</t>
  </si>
  <si>
    <t>US government-provided rules and regulations for federal grants and procurement of goods and services using federally granted funds.</t>
  </si>
  <si>
    <t>The grantee WAP provider's detailed plan for how it will run its WAP services within its state or territory.</t>
  </si>
  <si>
    <t>Grantee</t>
  </si>
  <si>
    <t>The organization receiving WAP funds from DOE, most often a state government entity.</t>
  </si>
  <si>
    <t>The manual which outlines the standardized procedures and guidelines for performing WAP work to ensure that the retrofitting and energy efficiency improvements done under WAP meet consistent quality standards across retrofit projects.</t>
  </si>
  <si>
    <t>Documents issued by DOE used to provide guidance, updates, policy changes, or clarifications to grantees, subgrantees, contractors, and other stakeholders within WAP.</t>
  </si>
  <si>
    <t>Documents issued by DOE used to inform grantees, subgrantees, contractors, and other stakeholders about specific policies, procedures, and standards that must be followed within WAP.</t>
  </si>
  <si>
    <t>Households with a gross annual income of less than 200% of the federal poverty limit which qualify for WAP services.</t>
  </si>
  <si>
    <t>RFP Communication and Advertising</t>
  </si>
  <si>
    <t>RFP Informational Meeting</t>
  </si>
  <si>
    <t>RFP Issuance Date</t>
  </si>
  <si>
    <t>RFP Submission Deadline</t>
  </si>
  <si>
    <t>RFP Interviews Deadline</t>
  </si>
  <si>
    <t>RFP Evaluation Deadline</t>
  </si>
  <si>
    <t>RFP Selection Announcement</t>
  </si>
  <si>
    <t>Cost Amount</t>
  </si>
  <si>
    <t>Cost Score</t>
  </si>
  <si>
    <t>RFP</t>
  </si>
  <si>
    <t>Request for Proposal</t>
  </si>
  <si>
    <t>RFP Award</t>
  </si>
  <si>
    <t>A type of procurement process to evaluate the competence, experience, and capacity of firms or individuals to perform WAP services and receive a bid for service provision.</t>
  </si>
  <si>
    <t>Description</t>
  </si>
  <si>
    <t>Category</t>
  </si>
  <si>
    <t>Questions</t>
  </si>
  <si>
    <t>Required/Preferred</t>
  </si>
  <si>
    <t>Preferred</t>
  </si>
  <si>
    <t>Job Task Analysis</t>
  </si>
  <si>
    <t>QCI</t>
  </si>
  <si>
    <t>Quality Control Inspection/Inspector</t>
  </si>
  <si>
    <t>The specific tasks performed by WAP staff working in the single family roles of Crew Leader, Energy Auditor, and Quality Control Inspector; as well as the multifamily roles of Building Operator, Retrofit Project Manager, Energy Auditor, and Quality Control Inspector.</t>
  </si>
  <si>
    <t>Portfolio of example WAP work</t>
  </si>
  <si>
    <t>A portfolio of at least three WAP or similar projects you have completed. Include all necessary documentation (i.e. photos, audit, inspection, work order, project description, etc.)</t>
  </si>
  <si>
    <t>Resident Testimonials</t>
  </si>
  <si>
    <t>At least three testimonials from residents on whose homes you worked on.</t>
  </si>
  <si>
    <t>Proof of insurance coverage and limits</t>
  </si>
  <si>
    <t>Proof of insurance and limits from your insurance company.</t>
  </si>
  <si>
    <t>Auditor certifications</t>
  </si>
  <si>
    <t>PDFs of certifications for your auditors to perform WAP audits.</t>
  </si>
  <si>
    <t>Inspector Certifications</t>
  </si>
  <si>
    <t>PDFs of certifications for your inspectors to perform WAP QCIs.</t>
  </si>
  <si>
    <t>Retrofit installer training documentation</t>
  </si>
  <si>
    <t>PDFs of training received by your retrofit installers.</t>
  </si>
  <si>
    <t>Professional licenses for electricians, plumbers, etc.</t>
  </si>
  <si>
    <t>Professional licenses for your electricians, plumbers, and other licensed building professionals.</t>
  </si>
  <si>
    <t>EPA Certified Renovator certification</t>
  </si>
  <si>
    <t>PDFs of certification for EPA Certified Renovator for appropriate staff members.</t>
  </si>
  <si>
    <t>Lead training certifications</t>
  </si>
  <si>
    <t>PDFs of certification for lead-based paint training for appropriate staff members.</t>
  </si>
  <si>
    <t>Asbestos training certifications</t>
  </si>
  <si>
    <t>PDFs of certification for asbestos for appropriate staff members.</t>
  </si>
  <si>
    <t>Service Territory Name</t>
  </si>
  <si>
    <t>Total Number of Units to Produce</t>
  </si>
  <si>
    <t>Total Number of Single Family Units</t>
  </si>
  <si>
    <t>Total Number of Multifamily Units</t>
  </si>
  <si>
    <t>Which service territory(ies) are you applying to serve?</t>
  </si>
  <si>
    <t>Will you perform client application and qualification with in-house staff?</t>
  </si>
  <si>
    <t>Provide an overview of your weatherization process from client application through QCI.</t>
  </si>
  <si>
    <t>How will you engage and outreach to potential clients to attract applications?</t>
  </si>
  <si>
    <t>Service Territory 1</t>
  </si>
  <si>
    <t>Service Territory 2</t>
  </si>
  <si>
    <t>Service Territory 3</t>
  </si>
  <si>
    <t>Service Territory 4</t>
  </si>
  <si>
    <t>Service Territory 5</t>
  </si>
  <si>
    <t>Sub-area A</t>
  </si>
  <si>
    <t>Sub-area B</t>
  </si>
  <si>
    <t>Sub-area C</t>
  </si>
  <si>
    <t>Sub-area D</t>
  </si>
  <si>
    <t>Sub-area E</t>
  </si>
  <si>
    <t>Sub-area F</t>
  </si>
  <si>
    <t>Sub-area G</t>
  </si>
  <si>
    <t>Sub-area H</t>
  </si>
  <si>
    <t>Sub-area I</t>
  </si>
  <si>
    <t>Sub-area J</t>
  </si>
  <si>
    <t>Sub-area K</t>
  </si>
  <si>
    <t>Sub-area L</t>
  </si>
  <si>
    <t>Sub-area M</t>
  </si>
  <si>
    <t>Sub-area N</t>
  </si>
  <si>
    <t>Sub-area O</t>
  </si>
  <si>
    <t>Sub-area P</t>
  </si>
  <si>
    <t>Sub-area Q</t>
  </si>
  <si>
    <t>Sub-area R</t>
  </si>
  <si>
    <t>Sub-area S</t>
  </si>
  <si>
    <t>Sub-area T</t>
  </si>
  <si>
    <t>At least three references from previous funders.</t>
  </si>
  <si>
    <t>Mandatory</t>
  </si>
  <si>
    <t>Ability to keep records containing all the necessary information for the WAP retrofit and project invoicing.</t>
  </si>
  <si>
    <t>Ability to meet the material disposal requirements that meet or exceed the Environmental Protection Agency recovered material rule of 2 CFR 200.323.</t>
  </si>
  <si>
    <t>Ability to warranty WAP work from defect for a minimum of one year.</t>
  </si>
  <si>
    <t>All energy auditors who will be performing audits are currently certified to perform WAP energy audits. Certifications must be provided.</t>
  </si>
  <si>
    <t>All inspectors who will be performing inspections are currently WAP QCI certified. Certifications must be provided.</t>
  </si>
  <si>
    <t>All materials used in WAP retrofit projects meet or exceed WAP standards as described in 10 CFR 440 Appendix A.</t>
  </si>
  <si>
    <t>All retrofit installers have been trained in WAP-specific installation techniques and procedures.</t>
  </si>
  <si>
    <t>Organizational certification in EPA's Certified Renovator program.</t>
  </si>
  <si>
    <t>Ability to invoice funders in an accurate and timely manner.</t>
  </si>
  <si>
    <t>Ability to provide licenses for any applicable professionals including electricians, plumbers, etc.</t>
  </si>
  <si>
    <t>The RFP submission is complete and includes all necessary components.</t>
  </si>
  <si>
    <t>Individual auditor, retrofit installer, and inspector certifications for asbestos identification.</t>
  </si>
  <si>
    <t>Individual auditor, retrofit installer, and inspector certifications for lead paint identification.</t>
  </si>
  <si>
    <t>Ability to successfully manage projects.</t>
  </si>
  <si>
    <t>Ability to successfully audit projects.</t>
  </si>
  <si>
    <t>Proof of OSHA 10 certification for all job site staff members.</t>
  </si>
  <si>
    <t>Ability to successfully inspect projects.</t>
  </si>
  <si>
    <t>Energy Audit and Modelling</t>
  </si>
  <si>
    <t>Energy Education</t>
  </si>
  <si>
    <t>Client Qualification</t>
  </si>
  <si>
    <t>Final Inspection</t>
  </si>
  <si>
    <t>Ensuring all retrofit measures have been installed per the WAP SWS and that all retrofits that do not meet the SWS requirements are corrected prior to final inspection approval.</t>
  </si>
  <si>
    <t>Insulation</t>
  </si>
  <si>
    <t>Installing ceiling, wall, floor, pipe, duct, and other insulation as determined by the energy audit.</t>
  </si>
  <si>
    <t>Air Sealing</t>
  </si>
  <si>
    <t>Reducing air infiltration within the building using foam, caulk, weather stripping, and other sealing mechanisms as determined by the energy audit.</t>
  </si>
  <si>
    <t>Health and Safety</t>
  </si>
  <si>
    <t>Installing measures that remedy health and safety issues identified during the energy audit.</t>
  </si>
  <si>
    <t>Fuel Switching</t>
  </si>
  <si>
    <t>Transitioning building heating fuel systems, most often to electric from natural gas or oil and the installation of heat pump HVAC components, as determined by the energy audit.</t>
  </si>
  <si>
    <t>HVAC</t>
  </si>
  <si>
    <t>Replacing or repairing furnaces, boilers, waste heat recovery, air conditioning, and heat pumps for both individual and central systems as determined by the energy audit.</t>
  </si>
  <si>
    <t>Storm Windows and Doors</t>
  </si>
  <si>
    <t>Installing storm windows or doors to augment existing windows or doors as determined by the energy audit.</t>
  </si>
  <si>
    <t>Replacement Windows and Doors</t>
  </si>
  <si>
    <t>Replacing existing windows or doors with high efficiency windows or doors as determined by the energy audit.</t>
  </si>
  <si>
    <t>Water Heater</t>
  </si>
  <si>
    <t>Replacing or repairing water heaters as determined by the energy audit.</t>
  </si>
  <si>
    <t>Renewable Energy Systems</t>
  </si>
  <si>
    <t>Installing renewable energy systems, most often solar photovoltaics, as determined by the energy audit.</t>
  </si>
  <si>
    <t>Lighting</t>
  </si>
  <si>
    <t>Replacing existing lighting systems with high efficiency lighting systems as determined by the energy audit.</t>
  </si>
  <si>
    <t>Water Conservation</t>
  </si>
  <si>
    <t>Installing water conservation devices such as low flow aerators and showerheads as determined by the energy audit.</t>
  </si>
  <si>
    <t>Appliances</t>
  </si>
  <si>
    <t>Installing energy saving appliances, most often refrigerators, as determined by the energy audit.</t>
  </si>
  <si>
    <t>Program Administration</t>
  </si>
  <si>
    <t>Providing information to residents, property owners, and property managers, about the weatherization project as well as ways to reduce energy consumption.</t>
  </si>
  <si>
    <t>Ability to procure or provide training to staff members and subcontractors.</t>
  </si>
  <si>
    <t>Ability to meet the requirements described in the state plan.</t>
  </si>
  <si>
    <t>Ability to meet the requirements described in active WPNs and WAP Memos.</t>
  </si>
  <si>
    <t>Ability to meet the WAP SWS requirements  described in the technical field manual.</t>
  </si>
  <si>
    <t>Area</t>
  </si>
  <si>
    <t>Service Provision</t>
  </si>
  <si>
    <t>RFP Submission</t>
  </si>
  <si>
    <t>Ability to provide education to residents, property owners, and property managers, about the weatherization project as well as ways to reduce energy consumption.</t>
  </si>
  <si>
    <t>Ability to produce the required number of single family units in the service territory(ies) for which you are applying.</t>
  </si>
  <si>
    <t>Ability to produce the required number of multifamily units in the service territory(ies) for which you are applying.</t>
  </si>
  <si>
    <t>Estimated Average Cost Per Unit</t>
  </si>
  <si>
    <t>Organizational Chart and Personnel Details</t>
  </si>
  <si>
    <t>Organizational chart along with resumes and qualifications of key team members, including project managers and lead technicians.</t>
  </si>
  <si>
    <t>Client Engagement and Outreach</t>
  </si>
  <si>
    <t>Completing all facets of energy audit including  client visit, assessment, testing, data collection, modelling, and creation of retrofit measure list, among other tasks as necessary.</t>
  </si>
  <si>
    <t>Determining whether or not each client or project qualifies for WAP services based on individual client income or percentage of low-income units within a multifamily building.</t>
  </si>
  <si>
    <t>Engaging with potential clients, property owners, and property managers to attract them to apply to WAP within your service territory.</t>
  </si>
  <si>
    <t>Number of Units to be Produced</t>
  </si>
  <si>
    <t>Service Territory(ies)</t>
  </si>
  <si>
    <t>Average Cost Per Unit</t>
  </si>
  <si>
    <t>Amount</t>
  </si>
  <si>
    <t>Labor</t>
  </si>
  <si>
    <t>Materials</t>
  </si>
  <si>
    <t>Vehicle</t>
  </si>
  <si>
    <t>Year</t>
  </si>
  <si>
    <t>Condition</t>
  </si>
  <si>
    <t>Purpose</t>
  </si>
  <si>
    <t>Mileage</t>
  </si>
  <si>
    <t>Access to the tools, equipment, and vehicles necessary to produce the number of units in the service territory(ies) for which you are applying.</t>
  </si>
  <si>
    <t>Insurance</t>
  </si>
  <si>
    <t>Administration</t>
  </si>
  <si>
    <t>Other</t>
  </si>
  <si>
    <t>Describe your process for successfully identifying health and safety remediation needs for projects.</t>
  </si>
  <si>
    <t>Describe your process of providing a warranty on all WAP work.</t>
  </si>
  <si>
    <t>If applicable, how do you manage and ensure the quality of work performed by subcontractors?</t>
  </si>
  <si>
    <t>How will your team handle communication with property management and tenants throughout the project?</t>
  </si>
  <si>
    <t>Describe the process of ensuring your staff is up to date on WAP training and certifications.</t>
  </si>
  <si>
    <t>How many energy auditors do you have on your staff?</t>
  </si>
  <si>
    <t>How many inspectors do you have on your staff?</t>
  </si>
  <si>
    <t>How many of your energy auditors are currently WAP certified for performing energy audits? Please provide proof of certification for each auditor.</t>
  </si>
  <si>
    <t>How many retrofit installers do you currently have on your staff?</t>
  </si>
  <si>
    <t>What ongoing training programs do you have in place to ensure your team’s skills are up-to-date with current energy efficiency standards and technologies?</t>
  </si>
  <si>
    <t>What training requirements do you have for retrofit installer staff members?</t>
  </si>
  <si>
    <t>Describe how you ensure that your materials meet the WAP standards?</t>
  </si>
  <si>
    <t>Describe you ability to meet the material disposal requirements that meet or exceed the Environmental Protection Agency recovered material rule of 2 CFR 200.323.</t>
  </si>
  <si>
    <t>Describe your ability to manage funding sources separately, specifically managing federal and non-federal funds and keeping those funds separate.</t>
  </si>
  <si>
    <t>Describe your financial systems and how you handle invoicing to ensure accuracy and timeliness of invoice submission to funders.</t>
  </si>
  <si>
    <t>Describe your process for managing costs, staying within budget, and handling unforeseen expenses.</t>
  </si>
  <si>
    <t>Have there been any recent changes to your financial situation that could impact your ability to complete projects under this RFP?</t>
  </si>
  <si>
    <t>How do you handle invoicing, and are you willing to adhere to performance-based payment structures?</t>
  </si>
  <si>
    <t>Describe your ability to meet the requirements of appropriate Weatherization Program Notices.</t>
  </si>
  <si>
    <t>Have you ever been subject to any regulatory investigations or penalties? If so, please provide details and outcomes.</t>
  </si>
  <si>
    <t>How do you stay informed about and ensure compliance with all applicable federal, state, and local regulations, particularly those related to energy efficiency and residential retrofits?</t>
  </si>
  <si>
    <t>How do you ensure clear communication with clients throughout the project? Provide examples of how you have effectively managed client expectations in the past.</t>
  </si>
  <si>
    <t>What feedback mechanisms do you have in place to assess client satisfaction, and how do you act on that feedback?</t>
  </si>
  <si>
    <t>Which energy auditing software do you currently use?</t>
  </si>
  <si>
    <t>Describe your ability to follow the WAP SWS as represented by the Technical Field Manual?</t>
  </si>
  <si>
    <t>Describe your process of providing client education to residents.</t>
  </si>
  <si>
    <t>Describe your QCI process.</t>
  </si>
  <si>
    <t>How do you ensure the safety of your team and the residents? Describe your safety protocols.</t>
  </si>
  <si>
    <t>Can you provide a sample project timeline, including milestones and anticipated completion times for a typical multifamily project?</t>
  </si>
  <si>
    <t>Can you provide examples of how your team has successfully worked together on challenging or complex projects?</t>
  </si>
  <si>
    <t>Ability to staff and manage the necessary team to produce the number of units in the service territory(ies) for which you are applying.</t>
  </si>
  <si>
    <t>Staffing and Management</t>
  </si>
  <si>
    <t>Ability to manage a diverse set of funding sources, each with different rules and regulations.</t>
  </si>
  <si>
    <t>Financial Management</t>
  </si>
  <si>
    <t>Ability to provide ongoing reporting on WAP retrofit projects in the necessary reporting format using the systems and processes provide to your organization.</t>
  </si>
  <si>
    <t>Currently in good financial standing.</t>
  </si>
  <si>
    <t>What levels of insurance your company maintain, and how do they align with the requirements of this program?</t>
  </si>
  <si>
    <t>Describe your process for successfully auditing single family projects.</t>
  </si>
  <si>
    <t>Describe your process for successfully auditing  multifamily projects.</t>
  </si>
  <si>
    <t>Single Family Homes</t>
  </si>
  <si>
    <t>Multifamily Buildings</t>
  </si>
  <si>
    <t>Providing the above services for single family homes.</t>
  </si>
  <si>
    <t>Providing the above services for multifamily buildings.</t>
  </si>
  <si>
    <t>Providing With Subcontractors (Y/N)</t>
  </si>
  <si>
    <t>Providing With In-house Staff (Y/N)</t>
  </si>
  <si>
    <t>What percentage of your inspectors are currently WAP QCI certified? Please provide proof of certification for each inspector.</t>
  </si>
  <si>
    <t>Ability to meet the requirements described in 2 CFR 200.</t>
  </si>
  <si>
    <t>Ability to meet the requirements described in 10 CFR 440.</t>
  </si>
  <si>
    <t>Describe your process and resources for procuring, storing, and managing the inventory of WAP retrofit materials?</t>
  </si>
  <si>
    <t>Ability to stay at or below the estimated average cost per unit for service provision.</t>
  </si>
  <si>
    <t>Vehicles and Equipment</t>
  </si>
  <si>
    <t>An organization which contracts with a WAP grantee or subgrantee in order to provide services to WAP staff.</t>
  </si>
  <si>
    <t>Subcontractor</t>
  </si>
  <si>
    <t>Service Provider</t>
  </si>
  <si>
    <t>The organization WAP funds from the grantee, which then uses the funds to provide WAP services to households directly or through WAP contractors. This organization is also called a Subgrantee.</t>
  </si>
  <si>
    <t>What professional staff (i.e. licensed plumbers, HVAC techs, electricians, etc.) do you have on your team?</t>
  </si>
  <si>
    <t>Describe your ability to effectively implement the energy auditing software you use.</t>
  </si>
  <si>
    <t>Additional Funding Sources</t>
  </si>
  <si>
    <t>List the additional funding sources your organization has available to be applied to WAP work.</t>
  </si>
  <si>
    <t>Funding Source</t>
  </si>
  <si>
    <t>Use</t>
  </si>
  <si>
    <t>USDA Grant</t>
  </si>
  <si>
    <t>Home repairs</t>
  </si>
  <si>
    <t>Utility rebates</t>
  </si>
  <si>
    <t>Electrical efficiency upgrades</t>
  </si>
  <si>
    <t>Good</t>
  </si>
  <si>
    <t>Installation</t>
  </si>
  <si>
    <t>Small SUV 1</t>
  </si>
  <si>
    <t>Small SUV 2</t>
  </si>
  <si>
    <t>Energy Audit</t>
  </si>
  <si>
    <t>Describe your familiarity with and ability to comply to 10 CFR 440.</t>
  </si>
  <si>
    <t>Describe your familiarity with and ability to comply to 2 CFR 200.</t>
  </si>
  <si>
    <t>Ability to successfully interact with property owners to identify and complete projects.</t>
  </si>
  <si>
    <t>Request for Procurement</t>
  </si>
  <si>
    <t>Standard Work Specification Technical Field Guide</t>
  </si>
  <si>
    <t>Performing all required tasks to support production of WAP units. This includes accounting, client interaction, project management, and reporting, among other ancillary tasks.</t>
  </si>
  <si>
    <t>Describe your organization's experience working  with the Weatherization Assistance Program and its ability to comply with its rules, regulations, and reporting requirements.</t>
  </si>
  <si>
    <t>Describe your organization's experience working with federally funded programs and its ability to comply with federal rules, regulations, and reporting requirements.</t>
  </si>
  <si>
    <t>Can your existing office location(s) serve the territory(ies) for which you are applying? Please describe proximity to homes within the service territory and capacity to serve homes in each office location.</t>
  </si>
  <si>
    <t>Describe your ability to successfully manage small MF projects (buildings and groups of buildings with 2 to 4 units each).</t>
  </si>
  <si>
    <t>Describe your ability to successfully manage small MF projects (buildings and groups of buildings with 25+ units each).</t>
  </si>
  <si>
    <t>Describe your ability to successfully manage small MF projects (buildings and groups of buildings with 5 to 24 units each).</t>
  </si>
  <si>
    <t>Describe your experience managing subcontractors to provide WAP services and/or other home repairs.</t>
  </si>
  <si>
    <t>Describe your organization's experience managing in-house construction crews?</t>
  </si>
  <si>
    <t>What non-vehicle WAP-specific equipment do you have to perform WAP services?</t>
  </si>
  <si>
    <t>Have you included all the RFP components listed in the Submission Components section of the RFP?</t>
  </si>
  <si>
    <t>List of Vehicles</t>
  </si>
  <si>
    <t>List of vehicles you possess and plan to possess to deliver WAP services.</t>
  </si>
  <si>
    <t>Currently Have (Y/N)</t>
  </si>
  <si>
    <t>Y</t>
  </si>
  <si>
    <t>N</t>
  </si>
  <si>
    <t>20' Box Truck 1</t>
  </si>
  <si>
    <t>20' Box Truck 2</t>
  </si>
  <si>
    <t>New</t>
  </si>
  <si>
    <t>What vehicles do you currently possess or plan to possess to perform the work? List vehicles in the table provided in the following section.</t>
  </si>
  <si>
    <t>Questions and Comments Deadline</t>
  </si>
  <si>
    <t>RFP Letter of Respondent Intent to Apply Deadline</t>
  </si>
  <si>
    <t>This is an example list. Copy and paste this table with no values filled in to the RFP template for completion by the respondents.</t>
  </si>
  <si>
    <t>This is an example list. Complete the table with the service territories and production requirements your organization requires, then copy and paste into the RFP template.</t>
  </si>
  <si>
    <t>Performing all required tasks to apply program funding to WAP service in a way that meets the program requirements for allowable costs.</t>
  </si>
  <si>
    <t>LIHEAP</t>
  </si>
  <si>
    <t>State</t>
  </si>
  <si>
    <t>Utility</t>
  </si>
  <si>
    <t>Total</t>
  </si>
  <si>
    <t>This is an example list. Complete the table with the service territories details  your organization wishes to serve (most often these will be counties), then copy and paste into the RFP template.</t>
  </si>
  <si>
    <t>This is an example list. Complete the table with the service territories funding sources your organization wishes to use along with the amount allocated within each territory, then copy and paste into the RFP template.</t>
  </si>
  <si>
    <t>Proof of adequate insurance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</si>
</sst>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quot;$&quot;#,##0"/>
  </numFmts>
  <fonts count="13">
    <font>
      <sz val="11"/>
      <color theme="1"/>
      <name val="Aptos Narrow"/>
      <family val="2"/>
      <scheme val="minor"/>
    </font>
    <font>
      <b/>
      <sz val="11"/>
      <color theme="1"/>
      <name val="Aptos Narrow"/>
      <family val="2"/>
      <scheme val="minor"/>
    </font>
    <font>
      <b/>
      <i/>
      <sz val="11"/>
      <color theme="1"/>
      <name val="Aptos Narrow"/>
      <family val="2"/>
      <scheme val="minor"/>
    </font>
    <font>
      <i/>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scheme val="minor"/>
    </font>
    <font>
      <b/>
      <sz val="11"/>
      <color theme="1"/>
      <name val="Aptos Narrow"/>
      <scheme val="minor"/>
    </font>
    <font>
      <sz val="8"/>
      <name val="Aptos Narrow"/>
      <family val="2"/>
      <scheme val="minor"/>
    </font>
    <font>
      <sz val="11"/>
      <name val="Aptos Narrow"/>
      <family val="2"/>
      <scheme val="minor"/>
    </font>
    <font>
      <sz val="11"/>
      <color rgb="FFC00000"/>
      <name val="Aptos Narrow"/>
      <family val="2"/>
      <scheme val="minor"/>
    </font>
    <font>
      <sz val="11"/>
      <color rgb="FFC00000"/>
      <name val="Aptos Narrow"/>
      <scheme val="minor"/>
    </font>
    <font>
      <sz val="11"/>
      <name val="Aptos Narrow"/>
      <scheme val="minor"/>
    </font>
  </fonts>
  <fills count="5">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tint="-0.14999847407452621"/>
        <bgColor indexed="64"/>
      </patternFill>
    </fill>
  </fills>
  <borders count="10">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44">
    <xf numFmtId="0" fontId="0" fillId="0" borderId="0" xfId="0"/>
    <xf numFmtId="0" fontId="1" fillId="0" borderId="0" xfId="0" applyFont="1" applyAlignment="1">
      <alignment horizontal="center"/>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14" fontId="0" fillId="0" borderId="0" xfId="0" applyNumberFormat="1"/>
    <xf numFmtId="0" fontId="2"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166" fontId="6" fillId="0" borderId="0" xfId="0" applyNumberFormat="1" applyFont="1" applyAlignment="1">
      <alignment vertical="center"/>
    </xf>
    <xf numFmtId="166" fontId="0" fillId="0" borderId="0" xfId="0" applyNumberFormat="1" applyAlignment="1">
      <alignment vertical="center"/>
    </xf>
    <xf numFmtId="0" fontId="7" fillId="0" borderId="0" xfId="0" applyFont="1" applyAlignment="1">
      <alignment horizontal="center"/>
    </xf>
    <xf numFmtId="165" fontId="7" fillId="0" borderId="0" xfId="0" applyNumberFormat="1" applyFont="1" applyAlignment="1">
      <alignment horizontal="center"/>
    </xf>
    <xf numFmtId="165" fontId="0" fillId="0" borderId="0" xfId="0" applyNumberFormat="1"/>
    <xf numFmtId="0" fontId="7" fillId="0" borderId="0" xfId="0" applyFont="1" applyAlignment="1">
      <alignment vertical="center" wrapText="1"/>
    </xf>
    <xf numFmtId="0" fontId="9" fillId="0" borderId="0" xfId="0" applyFont="1"/>
    <xf numFmtId="0" fontId="10" fillId="0" borderId="0" xfId="0" applyFont="1"/>
    <xf numFmtId="0" fontId="11" fillId="0" borderId="0" xfId="0" applyFont="1" applyAlignment="1">
      <alignment vertical="center"/>
    </xf>
    <xf numFmtId="0" fontId="6" fillId="0" borderId="0" xfId="0" applyFont="1" applyAlignment="1">
      <alignment vertical="center" wrapText="1"/>
    </xf>
    <xf numFmtId="0" fontId="6" fillId="0" borderId="0" xfId="0" applyFont="1" applyAlignment="1">
      <alignment wrapText="1"/>
    </xf>
    <xf numFmtId="0" fontId="12" fillId="0" borderId="0" xfId="0" applyFont="1"/>
    <xf numFmtId="164" fontId="7" fillId="0" borderId="0" xfId="0" applyNumberFormat="1" applyFont="1" applyAlignment="1">
      <alignment horizontal="center" vertical="center" wrapText="1"/>
    </xf>
    <xf numFmtId="164" fontId="6" fillId="0" borderId="0" xfId="0" applyNumberFormat="1" applyFont="1" applyAlignment="1">
      <alignment vertical="center" wrapText="1"/>
    </xf>
    <xf numFmtId="0" fontId="6" fillId="0" borderId="0" xfId="0" applyFont="1" applyAlignment="1">
      <alignment horizontal="right" vertical="center" wrapText="1"/>
    </xf>
    <xf numFmtId="164" fontId="6" fillId="0" borderId="0" xfId="0" applyNumberFormat="1" applyFont="1" applyAlignment="1">
      <alignment horizontal="right" vertical="center" wrapText="1"/>
    </xf>
    <xf numFmtId="0" fontId="6" fillId="3" borderId="0" xfId="0" applyFont="1" applyFill="1" applyAlignment="1">
      <alignment horizontal="right" vertical="center" wrapText="1"/>
    </xf>
    <xf numFmtId="165" fontId="6" fillId="4" borderId="0" xfId="1" applyNumberFormat="1" applyFont="1" applyFill="1" applyAlignment="1">
      <alignment horizontal="right" vertical="center" wrapText="1"/>
    </xf>
    <xf numFmtId="165" fontId="6" fillId="0" borderId="0" xfId="0" applyNumberFormat="1" applyFont="1" applyAlignment="1">
      <alignment vertical="center" wrapText="1"/>
    </xf>
    <xf numFmtId="0" fontId="7" fillId="2" borderId="1" xfId="0" applyFont="1" applyFill="1" applyBorder="1" applyAlignment="1">
      <alignment vertical="center" wrapText="1"/>
    </xf>
    <xf numFmtId="164" fontId="7" fillId="2" borderId="2" xfId="0" applyNumberFormat="1" applyFont="1" applyFill="1" applyBorder="1" applyAlignment="1">
      <alignment horizontal="right" vertical="center" wrapText="1"/>
    </xf>
    <xf numFmtId="0" fontId="7" fillId="2" borderId="3" xfId="0" applyFont="1" applyFill="1" applyBorder="1" applyAlignment="1">
      <alignment vertical="center" wrapText="1"/>
    </xf>
    <xf numFmtId="164" fontId="6" fillId="2" borderId="4" xfId="0" applyNumberFormat="1" applyFont="1" applyFill="1" applyBorder="1" applyAlignment="1">
      <alignment horizontal="right" vertical="center" wrapText="1"/>
    </xf>
    <xf numFmtId="0" fontId="7" fillId="2" borderId="5" xfId="0" applyFont="1" applyFill="1" applyBorder="1" applyAlignment="1">
      <alignment vertical="center" wrapText="1"/>
    </xf>
    <xf numFmtId="164" fontId="6" fillId="2" borderId="6" xfId="0" applyNumberFormat="1" applyFont="1" applyFill="1" applyBorder="1" applyAlignment="1">
      <alignment vertical="center" wrapText="1"/>
    </xf>
    <xf numFmtId="0" fontId="11" fillId="0" borderId="0" xfId="0" applyFont="1" applyAlignment="1">
      <alignment vertical="center" wrapText="1"/>
    </xf>
    <xf numFmtId="166" fontId="0" fillId="0" borderId="0" xfId="0" applyNumberFormat="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428625</xdr:colOff>
      <xdr:row>0</xdr:row>
      <xdr:rowOff>669925</xdr:rowOff>
    </xdr:to>
    <xdr:pic>
      <xdr:nvPicPr>
        <xdr:cNvPr id="3" name="Picture 2" descr="A close-up of a logo&#10;&#10;Description automatically generated">
          <a:extLst>
            <a:ext uri="{FF2B5EF4-FFF2-40B4-BE49-F238E27FC236}">
              <a16:creationId xmlns:a16="http://schemas.microsoft.com/office/drawing/2014/main" id="{8B648A98-A045-3F85-27A0-6226D8C3D0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5943600" cy="631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DCCD-00F3-47DC-84E3-57F1FE0757C2}">
  <dimension ref="A1:B8"/>
  <sheetViews>
    <sheetView workbookViewId="0"/>
  </sheetViews>
  <sheetFormatPr defaultColWidth="8.85546875" defaultRowHeight="15"/>
  <cols>
    <col min="1" max="1" width="13" customWidth="1"/>
    <col min="2" max="2" width="36.85546875" customWidth="1"/>
  </cols>
  <sheetData>
    <row r="1" spans="1:2" s="1" customFormat="1">
      <c r="A1" s="1" t="s">
        <v>26</v>
      </c>
      <c r="B1" s="1" t="s">
        <v>38</v>
      </c>
    </row>
    <row r="2" spans="1:2">
      <c r="A2" t="s">
        <v>32</v>
      </c>
      <c r="B2" t="s">
        <v>37</v>
      </c>
    </row>
    <row r="3" spans="1:2">
      <c r="A3" t="s">
        <v>30</v>
      </c>
      <c r="B3" t="s">
        <v>35</v>
      </c>
    </row>
    <row r="4" spans="1:2">
      <c r="A4" t="s">
        <v>75</v>
      </c>
      <c r="B4" t="s">
        <v>76</v>
      </c>
    </row>
    <row r="5" spans="1:2">
      <c r="A5" t="s">
        <v>65</v>
      </c>
      <c r="B5" t="s">
        <v>66</v>
      </c>
    </row>
    <row r="6" spans="1:2">
      <c r="A6" t="s">
        <v>29</v>
      </c>
      <c r="B6" t="s">
        <v>33</v>
      </c>
    </row>
    <row r="7" spans="1:2">
      <c r="A7" t="s">
        <v>28</v>
      </c>
      <c r="B7" t="s">
        <v>34</v>
      </c>
    </row>
    <row r="8" spans="1:2">
      <c r="A8" t="s">
        <v>31</v>
      </c>
      <c r="B8" t="s">
        <v>36</v>
      </c>
    </row>
  </sheetData>
  <sortState xmlns:xlrd2="http://schemas.microsoft.com/office/spreadsheetml/2017/richdata2" ref="A2:B8">
    <sortCondition ref="A2:A8"/>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95BE-DD9F-4BD9-92D7-BF54BC29DA08}">
  <dimension ref="A1:B55"/>
  <sheetViews>
    <sheetView workbookViewId="0"/>
  </sheetViews>
  <sheetFormatPr defaultColWidth="8.85546875" defaultRowHeight="15"/>
  <cols>
    <col min="1" max="1" width="64.140625" style="23" customWidth="1"/>
    <col min="2" max="2" width="16.42578125" style="23" customWidth="1"/>
    <col min="3" max="16384" width="8.85546875" style="23"/>
  </cols>
  <sheetData>
    <row r="1" spans="1:2" s="12" customFormat="1">
      <c r="A1" s="12" t="s">
        <v>71</v>
      </c>
      <c r="B1" s="12" t="s">
        <v>185</v>
      </c>
    </row>
    <row r="2" spans="1:2" ht="45">
      <c r="A2" s="23" t="s">
        <v>226</v>
      </c>
      <c r="B2" s="23" t="s">
        <v>246</v>
      </c>
    </row>
    <row r="3" spans="1:2" ht="30">
      <c r="A3" s="23" t="s">
        <v>227</v>
      </c>
      <c r="B3" s="23" t="s">
        <v>246</v>
      </c>
    </row>
    <row r="4" spans="1:2" ht="30">
      <c r="A4" s="24" t="s">
        <v>228</v>
      </c>
      <c r="B4" s="23" t="s">
        <v>246</v>
      </c>
    </row>
    <row r="5" spans="1:2" ht="30">
      <c r="A5" s="23" t="s">
        <v>229</v>
      </c>
      <c r="B5" s="23" t="s">
        <v>246</v>
      </c>
    </row>
    <row r="6" spans="1:2" ht="30">
      <c r="A6" s="24" t="s">
        <v>230</v>
      </c>
      <c r="B6" s="23" t="s">
        <v>246</v>
      </c>
    </row>
    <row r="7" spans="1:2" ht="30">
      <c r="A7" s="23" t="s">
        <v>231</v>
      </c>
      <c r="B7" s="23" t="s">
        <v>179</v>
      </c>
    </row>
    <row r="8" spans="1:2" ht="30">
      <c r="A8" s="23" t="s">
        <v>283</v>
      </c>
      <c r="B8" s="23" t="s">
        <v>179</v>
      </c>
    </row>
    <row r="9" spans="1:2" ht="30">
      <c r="A9" s="23" t="s">
        <v>284</v>
      </c>
      <c r="B9" s="23" t="s">
        <v>179</v>
      </c>
    </row>
    <row r="10" spans="1:2" ht="45">
      <c r="A10" s="23" t="s">
        <v>289</v>
      </c>
      <c r="B10" s="23" t="s">
        <v>179</v>
      </c>
    </row>
    <row r="11" spans="1:2" ht="45">
      <c r="A11" s="23" t="s">
        <v>290</v>
      </c>
      <c r="B11" s="23" t="s">
        <v>179</v>
      </c>
    </row>
    <row r="12" spans="1:2" ht="30">
      <c r="A12" s="23" t="s">
        <v>232</v>
      </c>
      <c r="B12" s="23" t="s">
        <v>179</v>
      </c>
    </row>
    <row r="13" spans="1:2" ht="45">
      <c r="A13" s="23" t="s">
        <v>233</v>
      </c>
      <c r="B13" s="23" t="s">
        <v>179</v>
      </c>
    </row>
    <row r="14" spans="1:2" ht="30">
      <c r="A14" s="23" t="s">
        <v>249</v>
      </c>
      <c r="B14" s="23" t="s">
        <v>179</v>
      </c>
    </row>
    <row r="15" spans="1:2" ht="30">
      <c r="A15" s="23" t="s">
        <v>298</v>
      </c>
      <c r="B15" s="23" t="s">
        <v>187</v>
      </c>
    </row>
    <row r="16" spans="1:2" ht="30">
      <c r="A16" s="24" t="s">
        <v>241</v>
      </c>
      <c r="B16" s="23" t="s">
        <v>186</v>
      </c>
    </row>
    <row r="17" spans="1:2" ht="45">
      <c r="A17" s="23" t="s">
        <v>291</v>
      </c>
      <c r="B17" s="23" t="s">
        <v>186</v>
      </c>
    </row>
    <row r="18" spans="1:2" ht="30">
      <c r="A18" s="23" t="s">
        <v>224</v>
      </c>
      <c r="B18" s="23" t="s">
        <v>186</v>
      </c>
    </row>
    <row r="19" spans="1:2" ht="45">
      <c r="A19" s="23" t="s">
        <v>225</v>
      </c>
      <c r="B19" s="23" t="s">
        <v>186</v>
      </c>
    </row>
    <row r="20" spans="1:2" ht="30">
      <c r="A20" s="23" t="s">
        <v>269</v>
      </c>
      <c r="B20" s="23" t="s">
        <v>186</v>
      </c>
    </row>
    <row r="21" spans="1:2" ht="30">
      <c r="A21" s="23" t="s">
        <v>237</v>
      </c>
      <c r="B21" s="23" t="s">
        <v>186</v>
      </c>
    </row>
    <row r="22" spans="1:2" ht="30">
      <c r="A22" s="23" t="s">
        <v>292</v>
      </c>
      <c r="B22" s="23" t="s">
        <v>186</v>
      </c>
    </row>
    <row r="23" spans="1:2" ht="30">
      <c r="A23" s="23" t="s">
        <v>293</v>
      </c>
      <c r="B23" s="23" t="s">
        <v>186</v>
      </c>
    </row>
    <row r="24" spans="1:2" ht="30">
      <c r="A24" s="23" t="s">
        <v>294</v>
      </c>
      <c r="B24" s="23" t="s">
        <v>186</v>
      </c>
    </row>
    <row r="25" spans="1:2" ht="30">
      <c r="A25" s="23" t="s">
        <v>295</v>
      </c>
      <c r="B25" s="23" t="s">
        <v>186</v>
      </c>
    </row>
    <row r="26" spans="1:2" ht="30">
      <c r="A26" s="23" t="s">
        <v>296</v>
      </c>
      <c r="B26" s="23" t="s">
        <v>186</v>
      </c>
    </row>
    <row r="27" spans="1:2" ht="30">
      <c r="A27" s="23" t="s">
        <v>261</v>
      </c>
      <c r="B27" s="23" t="s">
        <v>186</v>
      </c>
    </row>
    <row r="28" spans="1:2">
      <c r="A28" s="23" t="s">
        <v>251</v>
      </c>
      <c r="B28" s="23" t="s">
        <v>186</v>
      </c>
    </row>
    <row r="29" spans="1:2">
      <c r="A29" s="23" t="s">
        <v>250</v>
      </c>
      <c r="B29" s="23" t="s">
        <v>186</v>
      </c>
    </row>
    <row r="30" spans="1:2" ht="30">
      <c r="A30" s="23" t="s">
        <v>213</v>
      </c>
      <c r="B30" s="23" t="s">
        <v>186</v>
      </c>
    </row>
    <row r="31" spans="1:2">
      <c r="A31" s="23" t="s">
        <v>214</v>
      </c>
      <c r="B31" s="23" t="s">
        <v>186</v>
      </c>
    </row>
    <row r="32" spans="1:2">
      <c r="A32" s="23" t="s">
        <v>238</v>
      </c>
      <c r="B32" s="23" t="s">
        <v>186</v>
      </c>
    </row>
    <row r="33" spans="1:2">
      <c r="A33" s="23" t="s">
        <v>239</v>
      </c>
      <c r="B33" s="23" t="s">
        <v>186</v>
      </c>
    </row>
    <row r="34" spans="1:2" ht="45">
      <c r="A34" s="23" t="s">
        <v>234</v>
      </c>
      <c r="B34" s="23" t="s">
        <v>186</v>
      </c>
    </row>
    <row r="35" spans="1:2" ht="30">
      <c r="A35" s="24" t="s">
        <v>240</v>
      </c>
      <c r="B35" s="23" t="s">
        <v>186</v>
      </c>
    </row>
    <row r="36" spans="1:2" ht="30">
      <c r="A36" s="23" t="s">
        <v>105</v>
      </c>
      <c r="B36" s="23" t="s">
        <v>186</v>
      </c>
    </row>
    <row r="37" spans="1:2" ht="30">
      <c r="A37" s="24" t="s">
        <v>216</v>
      </c>
      <c r="B37" s="23" t="s">
        <v>186</v>
      </c>
    </row>
    <row r="38" spans="1:2" ht="30">
      <c r="A38" s="23" t="s">
        <v>215</v>
      </c>
      <c r="B38" s="23" t="s">
        <v>186</v>
      </c>
    </row>
    <row r="39" spans="1:2" ht="30">
      <c r="A39" s="23" t="s">
        <v>104</v>
      </c>
      <c r="B39" s="23" t="s">
        <v>186</v>
      </c>
    </row>
    <row r="40" spans="1:2" ht="30">
      <c r="A40" s="23" t="s">
        <v>235</v>
      </c>
      <c r="B40" s="23" t="s">
        <v>186</v>
      </c>
    </row>
    <row r="41" spans="1:2" ht="30">
      <c r="A41" s="23" t="s">
        <v>297</v>
      </c>
      <c r="B41" s="23" t="s">
        <v>186</v>
      </c>
    </row>
    <row r="42" spans="1:2" ht="30">
      <c r="A42" s="23" t="s">
        <v>307</v>
      </c>
      <c r="B42" s="23" t="s">
        <v>186</v>
      </c>
    </row>
    <row r="43" spans="1:2">
      <c r="A43" s="23" t="s">
        <v>236</v>
      </c>
      <c r="B43" s="23" t="s">
        <v>186</v>
      </c>
    </row>
    <row r="44" spans="1:2">
      <c r="A44" s="23" t="s">
        <v>102</v>
      </c>
      <c r="B44" s="23" t="s">
        <v>186</v>
      </c>
    </row>
    <row r="45" spans="1:2" ht="30">
      <c r="A45" s="23" t="s">
        <v>103</v>
      </c>
      <c r="B45" s="23" t="s">
        <v>186</v>
      </c>
    </row>
    <row r="46" spans="1:2" ht="30">
      <c r="A46" s="23" t="s">
        <v>242</v>
      </c>
      <c r="B46" s="23" t="s">
        <v>244</v>
      </c>
    </row>
    <row r="47" spans="1:2" ht="30">
      <c r="A47" s="23" t="s">
        <v>217</v>
      </c>
      <c r="B47" s="23" t="s">
        <v>244</v>
      </c>
    </row>
    <row r="48" spans="1:2" ht="30">
      <c r="A48" s="23" t="s">
        <v>218</v>
      </c>
      <c r="B48" s="23" t="s">
        <v>244</v>
      </c>
    </row>
    <row r="49" spans="1:2" ht="30">
      <c r="A49" s="23" t="s">
        <v>219</v>
      </c>
      <c r="B49" s="23" t="s">
        <v>244</v>
      </c>
    </row>
    <row r="50" spans="1:2" ht="45">
      <c r="A50" s="23" t="s">
        <v>220</v>
      </c>
      <c r="B50" s="23" t="s">
        <v>244</v>
      </c>
    </row>
    <row r="51" spans="1:2" ht="30">
      <c r="A51" s="23" t="s">
        <v>221</v>
      </c>
      <c r="B51" s="23" t="s">
        <v>244</v>
      </c>
    </row>
    <row r="52" spans="1:2" ht="45">
      <c r="A52" s="23" t="s">
        <v>222</v>
      </c>
      <c r="B52" s="23" t="s">
        <v>244</v>
      </c>
    </row>
    <row r="53" spans="1:2" ht="30">
      <c r="A53" s="23" t="s">
        <v>258</v>
      </c>
      <c r="B53" s="23" t="s">
        <v>244</v>
      </c>
    </row>
    <row r="54" spans="1:2" ht="30">
      <c r="A54" s="23" t="s">
        <v>268</v>
      </c>
      <c r="B54" s="23" t="s">
        <v>244</v>
      </c>
    </row>
    <row r="55" spans="1:2" ht="30">
      <c r="A55" s="23" t="s">
        <v>223</v>
      </c>
      <c r="B55" s="23" t="s">
        <v>244</v>
      </c>
    </row>
  </sheetData>
  <sortState xmlns:xlrd2="http://schemas.microsoft.com/office/spreadsheetml/2017/richdata2" ref="A2:B55">
    <sortCondition ref="B2:B55"/>
    <sortCondition ref="A2:A5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29775-58C3-5240-BC21-0A34E687CDA7}">
  <dimension ref="A1:F8"/>
  <sheetViews>
    <sheetView workbookViewId="0"/>
  </sheetViews>
  <sheetFormatPr defaultColWidth="11.42578125" defaultRowHeight="15"/>
  <cols>
    <col min="1" max="1" width="16.28515625" customWidth="1"/>
    <col min="2" max="2" width="8.28515625" customWidth="1"/>
    <col min="3" max="3" width="10" customWidth="1"/>
    <col min="4" max="4" width="11.7109375" customWidth="1"/>
    <col min="5" max="5" width="19.42578125" customWidth="1"/>
    <col min="6" max="6" width="17.140625" customWidth="1"/>
  </cols>
  <sheetData>
    <row r="1" spans="1:6" s="16" customFormat="1">
      <c r="A1" s="16" t="s">
        <v>204</v>
      </c>
      <c r="B1" s="16" t="s">
        <v>205</v>
      </c>
      <c r="C1" s="16" t="s">
        <v>208</v>
      </c>
      <c r="D1" s="16" t="s">
        <v>206</v>
      </c>
      <c r="E1" s="16" t="s">
        <v>207</v>
      </c>
      <c r="F1" s="16" t="s">
        <v>301</v>
      </c>
    </row>
    <row r="2" spans="1:6" s="20" customFormat="1">
      <c r="A2" s="25" t="s">
        <v>304</v>
      </c>
      <c r="B2" s="25">
        <v>2020</v>
      </c>
      <c r="C2" s="25">
        <v>90000</v>
      </c>
      <c r="D2" s="25" t="s">
        <v>278</v>
      </c>
      <c r="E2" s="25" t="s">
        <v>279</v>
      </c>
      <c r="F2" s="25" t="s">
        <v>302</v>
      </c>
    </row>
    <row r="3" spans="1:6" s="20" customFormat="1">
      <c r="A3" s="25" t="s">
        <v>280</v>
      </c>
      <c r="B3" s="25">
        <v>2022</v>
      </c>
      <c r="C3" s="25">
        <v>40000</v>
      </c>
      <c r="D3" s="25" t="s">
        <v>278</v>
      </c>
      <c r="E3" s="25" t="s">
        <v>75</v>
      </c>
      <c r="F3" s="25" t="s">
        <v>302</v>
      </c>
    </row>
    <row r="4" spans="1:6" s="20" customFormat="1">
      <c r="A4" s="25" t="s">
        <v>281</v>
      </c>
      <c r="B4" s="25">
        <v>2022</v>
      </c>
      <c r="C4" s="25">
        <v>50000</v>
      </c>
      <c r="D4" s="25" t="s">
        <v>278</v>
      </c>
      <c r="E4" s="25" t="s">
        <v>282</v>
      </c>
      <c r="F4" s="25" t="s">
        <v>302</v>
      </c>
    </row>
    <row r="5" spans="1:6" s="20" customFormat="1">
      <c r="A5" s="25" t="s">
        <v>305</v>
      </c>
      <c r="B5" s="25">
        <v>2025</v>
      </c>
      <c r="C5" s="25">
        <v>0</v>
      </c>
      <c r="D5" s="25" t="s">
        <v>306</v>
      </c>
      <c r="E5" s="25" t="s">
        <v>279</v>
      </c>
      <c r="F5" s="25" t="s">
        <v>303</v>
      </c>
    </row>
    <row r="8" spans="1:6">
      <c r="A8" s="21" t="s">
        <v>310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1C3A3-AF81-8B4F-B864-0F2B51901DAC}">
  <dimension ref="A1:E7"/>
  <sheetViews>
    <sheetView workbookViewId="0"/>
  </sheetViews>
  <sheetFormatPr defaultColWidth="11.42578125" defaultRowHeight="15"/>
  <cols>
    <col min="1" max="1" width="26.7109375" customWidth="1"/>
    <col min="2" max="2" width="11.140625" style="18" bestFit="1" customWidth="1"/>
    <col min="3" max="3" width="42.28515625" customWidth="1"/>
  </cols>
  <sheetData>
    <row r="1" spans="1:5">
      <c r="A1" s="16" t="s">
        <v>272</v>
      </c>
      <c r="B1" s="17" t="s">
        <v>201</v>
      </c>
      <c r="C1" s="16" t="s">
        <v>273</v>
      </c>
      <c r="D1" s="16"/>
      <c r="E1" s="16"/>
    </row>
    <row r="2" spans="1:5">
      <c r="A2" t="s">
        <v>274</v>
      </c>
      <c r="B2" s="18">
        <v>200000</v>
      </c>
      <c r="C2" t="s">
        <v>275</v>
      </c>
    </row>
    <row r="3" spans="1:5">
      <c r="A3" t="s">
        <v>276</v>
      </c>
      <c r="B3" s="18">
        <v>300000</v>
      </c>
      <c r="C3" t="s">
        <v>277</v>
      </c>
    </row>
    <row r="7" spans="1:5">
      <c r="A7" s="21" t="s">
        <v>310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D7589-D6C6-854C-B15F-58536D152A42}">
  <dimension ref="A1:B7"/>
  <sheetViews>
    <sheetView workbookViewId="0"/>
  </sheetViews>
  <sheetFormatPr defaultColWidth="11.42578125" defaultRowHeight="15"/>
  <cols>
    <col min="1" max="1" width="24.28515625" customWidth="1"/>
    <col min="2" max="2" width="24.42578125" customWidth="1"/>
  </cols>
  <sheetData>
    <row r="1" spans="1:2" s="16" customFormat="1">
      <c r="A1" s="16" t="s">
        <v>70</v>
      </c>
      <c r="B1" s="16" t="s">
        <v>201</v>
      </c>
    </row>
    <row r="2" spans="1:2">
      <c r="A2" t="s">
        <v>211</v>
      </c>
    </row>
    <row r="3" spans="1:2">
      <c r="A3" t="s">
        <v>202</v>
      </c>
    </row>
    <row r="4" spans="1:2">
      <c r="A4" t="s">
        <v>203</v>
      </c>
    </row>
    <row r="5" spans="1:2">
      <c r="A5" t="s">
        <v>263</v>
      </c>
    </row>
    <row r="6" spans="1:2">
      <c r="A6" t="s">
        <v>210</v>
      </c>
    </row>
    <row r="7" spans="1:2">
      <c r="A7" t="s">
        <v>212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358F5-93BD-49C8-8D31-05EBABE8F228}">
  <dimension ref="A1:K24"/>
  <sheetViews>
    <sheetView workbookViewId="0"/>
  </sheetViews>
  <sheetFormatPr defaultColWidth="8.85546875" defaultRowHeight="15"/>
  <cols>
    <col min="1" max="1" width="29.7109375" style="23" customWidth="1"/>
    <col min="2" max="2" width="16.85546875" style="27" customWidth="1"/>
    <col min="3" max="3" width="16" style="23" customWidth="1"/>
    <col min="4" max="4" width="15" style="27" customWidth="1"/>
    <col min="5" max="10" width="8.85546875" style="23"/>
    <col min="11" max="11" width="32.42578125" style="23" bestFit="1" customWidth="1"/>
    <col min="12" max="16384" width="8.85546875" style="23"/>
  </cols>
  <sheetData>
    <row r="1" spans="1:11" s="12" customFormat="1" ht="30">
      <c r="A1" s="12" t="s">
        <v>6</v>
      </c>
      <c r="B1" s="26" t="s">
        <v>7</v>
      </c>
      <c r="C1" s="12" t="s">
        <v>8</v>
      </c>
      <c r="D1" s="26" t="s">
        <v>9</v>
      </c>
    </row>
    <row r="2" spans="1:11">
      <c r="A2" s="19" t="s">
        <v>13</v>
      </c>
    </row>
    <row r="3" spans="1:11">
      <c r="A3" s="23" t="s">
        <v>179</v>
      </c>
      <c r="B3" s="27">
        <v>9</v>
      </c>
      <c r="C3" s="23">
        <v>8</v>
      </c>
      <c r="D3" s="27">
        <f>B3/SUM(B:B)*C3</f>
        <v>1.2</v>
      </c>
      <c r="K3" s="11"/>
    </row>
    <row r="4" spans="1:11">
      <c r="A4" s="23" t="s">
        <v>186</v>
      </c>
      <c r="B4" s="27">
        <v>7</v>
      </c>
      <c r="C4" s="23">
        <v>8</v>
      </c>
      <c r="D4" s="27">
        <f>B4/SUM(B:B)*C4</f>
        <v>0.93333333333333335</v>
      </c>
      <c r="K4" s="11"/>
    </row>
    <row r="5" spans="1:11">
      <c r="A5" s="23" t="s">
        <v>244</v>
      </c>
      <c r="B5" s="27">
        <v>7</v>
      </c>
      <c r="C5" s="23">
        <v>8</v>
      </c>
      <c r="D5" s="27">
        <f>B5/SUM(B:B)*C5</f>
        <v>0.93333333333333335</v>
      </c>
      <c r="K5" s="11"/>
    </row>
    <row r="6" spans="1:11">
      <c r="A6" s="23" t="s">
        <v>246</v>
      </c>
      <c r="B6" s="27">
        <v>7</v>
      </c>
      <c r="C6" s="23">
        <v>8</v>
      </c>
      <c r="D6" s="27">
        <f>B6/SUM(B:B)*C6</f>
        <v>0.93333333333333335</v>
      </c>
      <c r="K6" s="11"/>
    </row>
    <row r="7" spans="1:11">
      <c r="K7" s="11"/>
    </row>
    <row r="8" spans="1:11">
      <c r="A8" s="19" t="s">
        <v>270</v>
      </c>
      <c r="B8" s="27">
        <v>5</v>
      </c>
      <c r="C8" s="23">
        <v>7</v>
      </c>
      <c r="D8" s="27">
        <f>B8/SUM(B:B)*C8</f>
        <v>0.58333333333333326</v>
      </c>
      <c r="K8" s="11"/>
    </row>
    <row r="9" spans="1:11">
      <c r="K9" s="11"/>
    </row>
    <row r="10" spans="1:11">
      <c r="A10" s="19" t="s">
        <v>14</v>
      </c>
      <c r="B10" s="27">
        <v>5</v>
      </c>
      <c r="C10" s="23">
        <v>6</v>
      </c>
      <c r="D10" s="27">
        <f>B10/SUM(B:B)*C10</f>
        <v>0.5</v>
      </c>
    </row>
    <row r="11" spans="1:11">
      <c r="A11" s="19" t="s">
        <v>17</v>
      </c>
      <c r="B11" s="28" t="s">
        <v>15</v>
      </c>
      <c r="C11" s="28" t="s">
        <v>16</v>
      </c>
      <c r="D11" s="29" t="str">
        <f>IF(EXACT(C11,"Yes"),"Qualified","Disqualified")</f>
        <v>Qualified</v>
      </c>
    </row>
    <row r="12" spans="1:11">
      <c r="A12" s="19"/>
      <c r="B12" s="28"/>
      <c r="C12" s="28"/>
      <c r="D12" s="29"/>
    </row>
    <row r="13" spans="1:11">
      <c r="A13" s="19" t="s">
        <v>63</v>
      </c>
      <c r="B13" s="30"/>
      <c r="C13" s="30"/>
      <c r="D13" s="31">
        <v>1000000</v>
      </c>
    </row>
    <row r="14" spans="1:11">
      <c r="A14" s="19" t="s">
        <v>199</v>
      </c>
      <c r="B14" s="23"/>
      <c r="D14" s="23">
        <v>1</v>
      </c>
    </row>
    <row r="15" spans="1:11" ht="30">
      <c r="A15" s="19" t="s">
        <v>198</v>
      </c>
      <c r="B15" s="23"/>
      <c r="D15" s="23">
        <v>100</v>
      </c>
    </row>
    <row r="16" spans="1:11">
      <c r="A16" s="19" t="s">
        <v>200</v>
      </c>
      <c r="B16" s="23"/>
      <c r="D16" s="32">
        <f>D13/D15</f>
        <v>10000</v>
      </c>
    </row>
    <row r="17" spans="1:4">
      <c r="A17" s="19" t="s">
        <v>64</v>
      </c>
      <c r="B17" s="27">
        <v>20</v>
      </c>
      <c r="C17" s="28">
        <v>8</v>
      </c>
      <c r="D17" s="27">
        <f>B17/SUM(B:B)*C17</f>
        <v>2.6666666666666665</v>
      </c>
    </row>
    <row r="18" spans="1:4" ht="15.75" thickBot="1"/>
    <row r="19" spans="1:4">
      <c r="C19" s="33" t="s">
        <v>10</v>
      </c>
      <c r="D19" s="34">
        <f>IF(D11="Qualified",SUM(D2:D6,D8,D10,D17),D11)</f>
        <v>7.75</v>
      </c>
    </row>
    <row r="20" spans="1:4">
      <c r="C20" s="35"/>
      <c r="D20" s="36" t="s">
        <v>11</v>
      </c>
    </row>
    <row r="21" spans="1:4" ht="15.75" thickBot="1">
      <c r="C21" s="37"/>
      <c r="D21" s="38">
        <v>10</v>
      </c>
    </row>
    <row r="24" spans="1:4" ht="90">
      <c r="A24" s="39"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7346-2F0F-448E-99F6-9ED400A31106}">
  <dimension ref="A1:D15"/>
  <sheetViews>
    <sheetView tabSelected="1" workbookViewId="0">
      <selection activeCell="C7" sqref="C7"/>
    </sheetView>
  </sheetViews>
  <sheetFormatPr defaultColWidth="8.85546875" defaultRowHeight="15"/>
  <cols>
    <col min="1" max="1" width="26" style="3" customWidth="1"/>
    <col min="2" max="2" width="47.85546875" style="3" customWidth="1"/>
    <col min="3" max="16384" width="8.85546875" style="3"/>
  </cols>
  <sheetData>
    <row r="1" spans="1:4" ht="59.25" customHeight="1">
      <c r="A1" s="41"/>
      <c r="B1" s="42"/>
      <c r="C1" s="42"/>
      <c r="D1" s="43"/>
    </row>
    <row r="2" spans="1:4" s="2" customFormat="1">
      <c r="A2" s="2" t="s">
        <v>39</v>
      </c>
      <c r="B2" s="2" t="s">
        <v>27</v>
      </c>
    </row>
    <row r="3" spans="1:4" ht="30">
      <c r="A3" s="3" t="s">
        <v>42</v>
      </c>
      <c r="B3" s="3" t="s">
        <v>47</v>
      </c>
    </row>
    <row r="4" spans="1:4" ht="45">
      <c r="A4" s="3" t="s">
        <v>43</v>
      </c>
      <c r="B4" s="3" t="s">
        <v>48</v>
      </c>
    </row>
    <row r="5" spans="1:4" ht="60">
      <c r="A5" s="3" t="s">
        <v>41</v>
      </c>
      <c r="B5" s="3" t="s">
        <v>53</v>
      </c>
    </row>
    <row r="6" spans="1:4" ht="60">
      <c r="A6" s="3" t="s">
        <v>40</v>
      </c>
      <c r="B6" s="3" t="s">
        <v>54</v>
      </c>
    </row>
    <row r="7" spans="1:4" ht="30">
      <c r="A7" s="3" t="s">
        <v>50</v>
      </c>
      <c r="B7" s="3" t="s">
        <v>51</v>
      </c>
    </row>
    <row r="8" spans="1:4" ht="90">
      <c r="A8" s="3" t="s">
        <v>74</v>
      </c>
      <c r="B8" s="3" t="s">
        <v>77</v>
      </c>
    </row>
    <row r="9" spans="1:4" ht="45">
      <c r="A9" s="3" t="s">
        <v>44</v>
      </c>
      <c r="B9" s="3" t="s">
        <v>55</v>
      </c>
    </row>
    <row r="10" spans="1:4" ht="60">
      <c r="A10" s="3" t="s">
        <v>286</v>
      </c>
      <c r="B10" s="3" t="s">
        <v>68</v>
      </c>
    </row>
    <row r="11" spans="1:4" ht="60">
      <c r="A11" s="3" t="s">
        <v>266</v>
      </c>
      <c r="B11" s="3" t="s">
        <v>267</v>
      </c>
    </row>
    <row r="12" spans="1:4" ht="75">
      <c r="A12" s="3" t="s">
        <v>287</v>
      </c>
      <c r="B12" s="3" t="s">
        <v>52</v>
      </c>
    </row>
    <row r="13" spans="1:4" ht="30">
      <c r="A13" s="3" t="s">
        <v>45</v>
      </c>
      <c r="B13" s="3" t="s">
        <v>49</v>
      </c>
    </row>
    <row r="14" spans="1:4" ht="45">
      <c r="A14" s="3" t="s">
        <v>265</v>
      </c>
      <c r="B14" s="3" t="s">
        <v>264</v>
      </c>
    </row>
    <row r="15" spans="1:4" ht="60">
      <c r="A15" s="3" t="s">
        <v>34</v>
      </c>
      <c r="B15" s="3" t="s">
        <v>46</v>
      </c>
    </row>
  </sheetData>
  <sortState xmlns:xlrd2="http://schemas.microsoft.com/office/spreadsheetml/2017/richdata2" ref="A3:B15">
    <sortCondition ref="A3:A15"/>
  </sortState>
  <mergeCells count="1">
    <mergeCell ref="A1:D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3BB5-7A38-4EB9-B569-33FBFB56213C}">
  <dimension ref="A1:C18"/>
  <sheetViews>
    <sheetView workbookViewId="0"/>
  </sheetViews>
  <sheetFormatPr defaultColWidth="8.85546875" defaultRowHeight="15"/>
  <cols>
    <col min="1" max="1" width="8.85546875" style="3"/>
    <col min="2" max="2" width="32.140625" style="3" customWidth="1"/>
    <col min="3" max="3" width="44.28515625" style="3" customWidth="1"/>
    <col min="4" max="16384" width="8.85546875" style="3"/>
  </cols>
  <sheetData>
    <row r="1" spans="1:3" s="2" customFormat="1">
      <c r="A1" s="6" t="s">
        <v>22</v>
      </c>
      <c r="B1" s="6" t="s">
        <v>20</v>
      </c>
      <c r="C1" s="6" t="s">
        <v>21</v>
      </c>
    </row>
    <row r="2" spans="1:3" ht="30">
      <c r="A2" s="7">
        <v>1</v>
      </c>
      <c r="B2" s="7" t="s">
        <v>19</v>
      </c>
      <c r="C2" s="7" t="s">
        <v>23</v>
      </c>
    </row>
    <row r="3" spans="1:3" ht="30">
      <c r="A3" s="7">
        <v>2</v>
      </c>
      <c r="B3" s="7" t="s">
        <v>0</v>
      </c>
      <c r="C3" s="7" t="s">
        <v>24</v>
      </c>
    </row>
    <row r="4" spans="1:3" ht="45">
      <c r="A4" s="7">
        <v>3</v>
      </c>
      <c r="B4" s="7" t="s">
        <v>192</v>
      </c>
      <c r="C4" s="7" t="s">
        <v>193</v>
      </c>
    </row>
    <row r="5" spans="1:3" ht="30">
      <c r="A5" s="7">
        <v>4</v>
      </c>
      <c r="B5" s="7" t="s">
        <v>13</v>
      </c>
      <c r="C5" s="7" t="s">
        <v>25</v>
      </c>
    </row>
    <row r="6" spans="1:3" ht="30">
      <c r="A6" s="7">
        <v>5</v>
      </c>
      <c r="B6" s="7" t="s">
        <v>299</v>
      </c>
      <c r="C6" s="7" t="s">
        <v>300</v>
      </c>
    </row>
    <row r="7" spans="1:3" ht="45">
      <c r="A7" s="7">
        <v>6</v>
      </c>
      <c r="B7" s="7" t="s">
        <v>270</v>
      </c>
      <c r="C7" s="7" t="s">
        <v>271</v>
      </c>
    </row>
    <row r="8" spans="1:3" ht="60">
      <c r="A8" s="7">
        <v>7</v>
      </c>
      <c r="B8" s="7" t="s">
        <v>78</v>
      </c>
      <c r="C8" s="7" t="s">
        <v>79</v>
      </c>
    </row>
    <row r="9" spans="1:3">
      <c r="A9" s="7">
        <v>8</v>
      </c>
      <c r="B9" s="7" t="s">
        <v>1</v>
      </c>
      <c r="C9" s="7" t="s">
        <v>131</v>
      </c>
    </row>
    <row r="10" spans="1:3" ht="30">
      <c r="A10" s="7">
        <v>9</v>
      </c>
      <c r="B10" s="7" t="s">
        <v>80</v>
      </c>
      <c r="C10" s="7" t="s">
        <v>81</v>
      </c>
    </row>
    <row r="11" spans="1:3" ht="30">
      <c r="A11" s="7">
        <v>10</v>
      </c>
      <c r="B11" s="7" t="s">
        <v>82</v>
      </c>
      <c r="C11" s="7" t="s">
        <v>83</v>
      </c>
    </row>
    <row r="12" spans="1:3" ht="30">
      <c r="A12" s="7">
        <v>11</v>
      </c>
      <c r="B12" s="7" t="s">
        <v>84</v>
      </c>
      <c r="C12" s="7" t="s">
        <v>85</v>
      </c>
    </row>
    <row r="13" spans="1:3" ht="30">
      <c r="A13" s="7">
        <v>12</v>
      </c>
      <c r="B13" s="7" t="s">
        <v>86</v>
      </c>
      <c r="C13" s="7" t="s">
        <v>87</v>
      </c>
    </row>
    <row r="14" spans="1:3" ht="30">
      <c r="A14" s="7">
        <v>13</v>
      </c>
      <c r="B14" s="7" t="s">
        <v>88</v>
      </c>
      <c r="C14" s="7" t="s">
        <v>89</v>
      </c>
    </row>
    <row r="15" spans="1:3" ht="45">
      <c r="A15" s="7">
        <v>14</v>
      </c>
      <c r="B15" s="7" t="s">
        <v>90</v>
      </c>
      <c r="C15" s="7" t="s">
        <v>91</v>
      </c>
    </row>
    <row r="16" spans="1:3" ht="30">
      <c r="A16" s="7">
        <v>15</v>
      </c>
      <c r="B16" s="7" t="s">
        <v>92</v>
      </c>
      <c r="C16" s="7" t="s">
        <v>93</v>
      </c>
    </row>
    <row r="17" spans="1:3" ht="30">
      <c r="A17" s="7">
        <v>16</v>
      </c>
      <c r="B17" s="7" t="s">
        <v>94</v>
      </c>
      <c r="C17" s="7" t="s">
        <v>95</v>
      </c>
    </row>
    <row r="18" spans="1:3" ht="30">
      <c r="A18" s="7">
        <v>17</v>
      </c>
      <c r="B18" s="7" t="s">
        <v>96</v>
      </c>
      <c r="C18" s="7" t="s">
        <v>97</v>
      </c>
    </row>
  </sheetData>
  <sortState xmlns:xlrd2="http://schemas.microsoft.com/office/spreadsheetml/2017/richdata2" ref="A2:C10">
    <sortCondition ref="A2:A1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B95-225E-44ED-9111-C06C9BBE727E}">
  <dimension ref="A1:B12"/>
  <sheetViews>
    <sheetView workbookViewId="0"/>
  </sheetViews>
  <sheetFormatPr defaultColWidth="8.85546875" defaultRowHeight="15"/>
  <cols>
    <col min="1" max="1" width="38.28515625" customWidth="1"/>
    <col min="2" max="2" width="17.140625" customWidth="1"/>
  </cols>
  <sheetData>
    <row r="1" spans="1:2" s="1" customFormat="1">
      <c r="A1" s="1" t="s">
        <v>2</v>
      </c>
      <c r="B1" s="1" t="s">
        <v>18</v>
      </c>
    </row>
    <row r="2" spans="1:2">
      <c r="A2" t="s">
        <v>56</v>
      </c>
      <c r="B2" s="5">
        <v>45717</v>
      </c>
    </row>
    <row r="3" spans="1:2">
      <c r="A3" t="s">
        <v>57</v>
      </c>
      <c r="B3" s="5">
        <v>45731</v>
      </c>
    </row>
    <row r="4" spans="1:2">
      <c r="A4" t="s">
        <v>58</v>
      </c>
      <c r="B4" s="5">
        <v>45738</v>
      </c>
    </row>
    <row r="5" spans="1:2">
      <c r="A5" t="s">
        <v>309</v>
      </c>
      <c r="B5" s="5">
        <v>45755</v>
      </c>
    </row>
    <row r="6" spans="1:2">
      <c r="A6" t="s">
        <v>308</v>
      </c>
      <c r="B6" s="5">
        <v>45755</v>
      </c>
    </row>
    <row r="7" spans="1:2">
      <c r="A7" t="s">
        <v>4</v>
      </c>
      <c r="B7" s="5">
        <v>45762</v>
      </c>
    </row>
    <row r="8" spans="1:2">
      <c r="A8" t="s">
        <v>59</v>
      </c>
      <c r="B8" s="5">
        <v>45792</v>
      </c>
    </row>
    <row r="9" spans="1:2">
      <c r="A9" t="s">
        <v>60</v>
      </c>
      <c r="B9" s="5">
        <v>45809</v>
      </c>
    </row>
    <row r="10" spans="1:2">
      <c r="A10" t="s">
        <v>61</v>
      </c>
      <c r="B10" s="5">
        <v>45823</v>
      </c>
    </row>
    <row r="11" spans="1:2">
      <c r="A11" t="s">
        <v>62</v>
      </c>
      <c r="B11" s="5">
        <v>45838</v>
      </c>
    </row>
    <row r="12" spans="1:2">
      <c r="A12" t="s">
        <v>67</v>
      </c>
      <c r="B12" s="5">
        <v>45838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B150-44A0-F94B-B9A6-EC3B7018736B}">
  <dimension ref="A1:G20"/>
  <sheetViews>
    <sheetView workbookViewId="0"/>
  </sheetViews>
  <sheetFormatPr defaultColWidth="10.85546875" defaultRowHeight="15"/>
  <cols>
    <col min="1" max="1" width="18" style="10" customWidth="1"/>
    <col min="2" max="2" width="12.7109375" style="4" customWidth="1"/>
    <col min="3" max="3" width="13.85546875" style="4" customWidth="1"/>
    <col min="4" max="4" width="12.28515625" style="4" customWidth="1"/>
    <col min="5" max="5" width="13.28515625" style="15" customWidth="1"/>
    <col min="6" max="16384" width="10.85546875" style="4"/>
  </cols>
  <sheetData>
    <row r="1" spans="1:7" s="12" customFormat="1" ht="60">
      <c r="A1" s="12" t="s">
        <v>98</v>
      </c>
      <c r="B1" s="12" t="s">
        <v>99</v>
      </c>
      <c r="C1" s="12" t="s">
        <v>100</v>
      </c>
      <c r="D1" s="12" t="s">
        <v>101</v>
      </c>
      <c r="E1" s="13" t="s">
        <v>191</v>
      </c>
    </row>
    <row r="2" spans="1:7" s="11" customFormat="1">
      <c r="A2" s="11" t="s">
        <v>106</v>
      </c>
      <c r="B2" s="11">
        <v>100</v>
      </c>
      <c r="C2" s="11">
        <v>90</v>
      </c>
      <c r="D2" s="11">
        <v>10</v>
      </c>
      <c r="E2" s="14">
        <v>11000</v>
      </c>
      <c r="G2" s="14"/>
    </row>
    <row r="3" spans="1:7" s="11" customFormat="1">
      <c r="A3" s="11" t="s">
        <v>107</v>
      </c>
      <c r="B3" s="11">
        <v>300</v>
      </c>
      <c r="C3" s="11">
        <v>200</v>
      </c>
      <c r="D3" s="11">
        <v>100</v>
      </c>
      <c r="E3" s="14">
        <v>8000</v>
      </c>
      <c r="G3" s="14"/>
    </row>
    <row r="4" spans="1:7" s="11" customFormat="1">
      <c r="A4" s="11" t="s">
        <v>108</v>
      </c>
      <c r="B4" s="11">
        <v>50</v>
      </c>
      <c r="C4" s="11">
        <v>50</v>
      </c>
      <c r="D4" s="11">
        <v>0</v>
      </c>
      <c r="E4" s="14">
        <v>12000</v>
      </c>
      <c r="G4" s="14"/>
    </row>
    <row r="5" spans="1:7" s="11" customFormat="1">
      <c r="A5" s="11" t="s">
        <v>109</v>
      </c>
      <c r="B5" s="11">
        <v>500</v>
      </c>
      <c r="C5" s="11">
        <v>400</v>
      </c>
      <c r="D5" s="11">
        <v>100</v>
      </c>
      <c r="E5" s="14">
        <v>9000</v>
      </c>
      <c r="G5" s="14"/>
    </row>
    <row r="6" spans="1:7" s="11" customFormat="1">
      <c r="A6" s="11" t="s">
        <v>110</v>
      </c>
      <c r="B6" s="11">
        <v>200</v>
      </c>
      <c r="C6" s="11">
        <v>150</v>
      </c>
      <c r="D6" s="11">
        <v>50</v>
      </c>
      <c r="E6" s="14">
        <v>10000</v>
      </c>
      <c r="G6" s="14"/>
    </row>
    <row r="7" spans="1:7" s="11" customFormat="1">
      <c r="E7" s="14"/>
    </row>
    <row r="8" spans="1:7" s="11" customFormat="1">
      <c r="E8" s="14"/>
    </row>
    <row r="9" spans="1:7" s="11" customFormat="1">
      <c r="E9" s="14"/>
    </row>
    <row r="10" spans="1:7" s="11" customFormat="1">
      <c r="A10" s="22" t="s">
        <v>311</v>
      </c>
      <c r="E10" s="14"/>
    </row>
    <row r="11" spans="1:7" s="11" customFormat="1">
      <c r="E11" s="14"/>
    </row>
    <row r="12" spans="1:7" s="11" customFormat="1">
      <c r="E12" s="14"/>
    </row>
    <row r="13" spans="1:7" s="11" customFormat="1">
      <c r="E13" s="14"/>
    </row>
    <row r="14" spans="1:7" s="11" customFormat="1">
      <c r="E14" s="14"/>
    </row>
    <row r="15" spans="1:7" s="11" customFormat="1">
      <c r="E15" s="14"/>
    </row>
    <row r="16" spans="1:7" s="11" customFormat="1">
      <c r="E16" s="14"/>
    </row>
    <row r="17" spans="5:5" s="11" customFormat="1">
      <c r="E17" s="14"/>
    </row>
    <row r="18" spans="5:5" s="11" customFormat="1">
      <c r="E18" s="14"/>
    </row>
    <row r="19" spans="5:5" s="11" customFormat="1">
      <c r="E19" s="14"/>
    </row>
    <row r="20" spans="5:5" s="11" customFormat="1">
      <c r="E20" s="14"/>
    </row>
  </sheetData>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741C-27DC-CD41-B7FD-B4DA0C202283}">
  <dimension ref="A1:E27"/>
  <sheetViews>
    <sheetView workbookViewId="0"/>
  </sheetViews>
  <sheetFormatPr defaultColWidth="11.42578125" defaultRowHeight="15"/>
  <cols>
    <col min="1" max="1" width="12.140625" style="9" customWidth="1"/>
    <col min="2" max="5" width="12.140625" customWidth="1"/>
    <col min="6" max="6" width="20.85546875" bestFit="1" customWidth="1"/>
    <col min="7" max="7" width="14.28515625" bestFit="1" customWidth="1"/>
    <col min="8" max="8" width="6.42578125" bestFit="1" customWidth="1"/>
  </cols>
  <sheetData>
    <row r="1" spans="1:5" s="2" customFormat="1" ht="30">
      <c r="A1" s="2" t="s">
        <v>106</v>
      </c>
      <c r="B1" s="2" t="s">
        <v>107</v>
      </c>
      <c r="C1" s="2" t="s">
        <v>108</v>
      </c>
      <c r="D1" s="2" t="s">
        <v>109</v>
      </c>
      <c r="E1" s="2" t="s">
        <v>110</v>
      </c>
    </row>
    <row r="2" spans="1:5">
      <c r="A2" s="11" t="s">
        <v>111</v>
      </c>
      <c r="B2" s="11" t="s">
        <v>115</v>
      </c>
      <c r="C2" s="11" t="s">
        <v>119</v>
      </c>
      <c r="D2" s="11" t="s">
        <v>123</v>
      </c>
      <c r="E2" s="11" t="s">
        <v>127</v>
      </c>
    </row>
    <row r="3" spans="1:5">
      <c r="A3" s="11" t="s">
        <v>112</v>
      </c>
      <c r="B3" s="11" t="s">
        <v>116</v>
      </c>
      <c r="C3" s="11" t="s">
        <v>120</v>
      </c>
      <c r="D3" s="11" t="s">
        <v>124</v>
      </c>
      <c r="E3" s="11" t="s">
        <v>128</v>
      </c>
    </row>
    <row r="4" spans="1:5">
      <c r="A4" s="11" t="s">
        <v>113</v>
      </c>
      <c r="B4" s="11" t="s">
        <v>117</v>
      </c>
      <c r="C4" s="11" t="s">
        <v>121</v>
      </c>
      <c r="D4" s="11" t="s">
        <v>125</v>
      </c>
      <c r="E4" s="11" t="s">
        <v>129</v>
      </c>
    </row>
    <row r="5" spans="1:5">
      <c r="A5" s="11" t="s">
        <v>114</v>
      </c>
      <c r="B5" s="11" t="s">
        <v>118</v>
      </c>
      <c r="C5" s="11" t="s">
        <v>122</v>
      </c>
      <c r="D5" s="11" t="s">
        <v>126</v>
      </c>
      <c r="E5" s="11" t="s">
        <v>130</v>
      </c>
    </row>
    <row r="6" spans="1:5">
      <c r="A6" s="11"/>
      <c r="C6" s="5"/>
    </row>
    <row r="7" spans="1:5">
      <c r="A7" s="11"/>
      <c r="C7" s="5"/>
    </row>
    <row r="8" spans="1:5">
      <c r="A8" s="11"/>
      <c r="C8" s="5"/>
    </row>
    <row r="9" spans="1:5">
      <c r="A9" s="22" t="s">
        <v>317</v>
      </c>
      <c r="C9" s="5"/>
    </row>
    <row r="10" spans="1:5">
      <c r="A10" s="11"/>
      <c r="C10" s="5"/>
    </row>
    <row r="11" spans="1:5">
      <c r="A11" s="11"/>
      <c r="C11" s="5"/>
    </row>
    <row r="12" spans="1:5">
      <c r="A12" s="11"/>
      <c r="C12" s="5"/>
    </row>
    <row r="13" spans="1:5">
      <c r="A13" s="11"/>
      <c r="C13" s="5"/>
    </row>
    <row r="14" spans="1:5">
      <c r="A14" s="11"/>
      <c r="C14" s="5"/>
    </row>
    <row r="15" spans="1:5">
      <c r="A15" s="11"/>
      <c r="C15" s="5"/>
    </row>
    <row r="16" spans="1:5">
      <c r="A16" s="11"/>
      <c r="C16" s="5"/>
    </row>
    <row r="17" spans="1:3">
      <c r="A17" s="11"/>
      <c r="C17" s="5"/>
    </row>
    <row r="18" spans="1:3">
      <c r="A18" s="11"/>
      <c r="C18" s="5"/>
    </row>
    <row r="19" spans="1:3">
      <c r="A19" s="11"/>
      <c r="C19" s="5"/>
    </row>
    <row r="20" spans="1:3">
      <c r="A20" s="11"/>
      <c r="C20" s="5"/>
    </row>
    <row r="21" spans="1:3">
      <c r="A21" s="11"/>
      <c r="C21" s="5"/>
    </row>
    <row r="22" spans="1:3">
      <c r="A22" s="11"/>
      <c r="C22" s="5"/>
    </row>
    <row r="23" spans="1:3">
      <c r="A23" s="11"/>
      <c r="C23" s="5"/>
    </row>
    <row r="24" spans="1:3">
      <c r="A24" s="11"/>
      <c r="C24" s="5"/>
    </row>
    <row r="25" spans="1:3">
      <c r="A25" s="11"/>
      <c r="C25" s="5"/>
    </row>
    <row r="26" spans="1:3">
      <c r="A26" s="11"/>
      <c r="C26" s="5"/>
    </row>
    <row r="27" spans="1:3">
      <c r="A27" s="11"/>
      <c r="C27" s="5"/>
    </row>
  </sheetData>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1F0C-B756-CB45-A928-790DB2898ABA}">
  <dimension ref="A1:M10"/>
  <sheetViews>
    <sheetView workbookViewId="0"/>
  </sheetViews>
  <sheetFormatPr defaultColWidth="11.42578125" defaultRowHeight="15"/>
  <cols>
    <col min="1" max="1" width="13.85546875" bestFit="1" customWidth="1"/>
  </cols>
  <sheetData>
    <row r="1" spans="1:13" ht="45">
      <c r="A1" s="12" t="s">
        <v>98</v>
      </c>
      <c r="B1" s="13" t="s">
        <v>30</v>
      </c>
      <c r="C1" s="13" t="s">
        <v>313</v>
      </c>
      <c r="D1" s="13" t="s">
        <v>314</v>
      </c>
      <c r="E1" s="13" t="s">
        <v>315</v>
      </c>
      <c r="F1" s="12" t="s">
        <v>316</v>
      </c>
    </row>
    <row r="2" spans="1:13">
      <c r="A2" s="11" t="s">
        <v>106</v>
      </c>
      <c r="B2" s="14">
        <v>311320</v>
      </c>
      <c r="C2" s="14">
        <v>415090</v>
      </c>
      <c r="D2" s="14">
        <v>259430</v>
      </c>
      <c r="E2" s="14">
        <v>114150</v>
      </c>
      <c r="F2" s="40">
        <f>SUM(B2:E2)</f>
        <v>1099990</v>
      </c>
      <c r="I2" s="40"/>
      <c r="J2" s="40"/>
      <c r="K2" s="40"/>
      <c r="L2" s="40"/>
      <c r="M2" s="40"/>
    </row>
    <row r="3" spans="1:13">
      <c r="A3" s="11" t="s">
        <v>107</v>
      </c>
      <c r="B3" s="14">
        <v>679250</v>
      </c>
      <c r="C3" s="14">
        <v>905660</v>
      </c>
      <c r="D3" s="14">
        <v>566040</v>
      </c>
      <c r="E3" s="14">
        <v>249060</v>
      </c>
      <c r="F3" s="40">
        <f t="shared" ref="F3:F6" si="0">SUM(B3:E3)</f>
        <v>2400010</v>
      </c>
    </row>
    <row r="4" spans="1:13">
      <c r="A4" s="11" t="s">
        <v>108</v>
      </c>
      <c r="B4" s="14">
        <v>169810</v>
      </c>
      <c r="C4" s="14">
        <v>226420</v>
      </c>
      <c r="D4" s="14">
        <v>141510</v>
      </c>
      <c r="E4" s="14">
        <v>62260</v>
      </c>
      <c r="F4" s="40">
        <f t="shared" si="0"/>
        <v>600000</v>
      </c>
    </row>
    <row r="5" spans="1:13">
      <c r="A5" s="11" t="s">
        <v>109</v>
      </c>
      <c r="B5" s="14">
        <v>1273580</v>
      </c>
      <c r="C5" s="14">
        <v>1698110</v>
      </c>
      <c r="D5" s="14">
        <v>1061320</v>
      </c>
      <c r="E5" s="14">
        <v>466980</v>
      </c>
      <c r="F5" s="40">
        <f t="shared" si="0"/>
        <v>4499990</v>
      </c>
    </row>
    <row r="6" spans="1:13">
      <c r="A6" s="11" t="s">
        <v>110</v>
      </c>
      <c r="B6" s="14">
        <v>566040</v>
      </c>
      <c r="C6" s="14">
        <v>754720</v>
      </c>
      <c r="D6" s="14">
        <v>471700</v>
      </c>
      <c r="E6" s="14">
        <v>207550</v>
      </c>
      <c r="F6" s="40">
        <f t="shared" si="0"/>
        <v>2000010</v>
      </c>
    </row>
    <row r="10" spans="1:13">
      <c r="A10" s="22" t="s">
        <v>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C0C6-0935-40DD-B0BA-ABFDAFD5D793}">
  <dimension ref="A1:D22"/>
  <sheetViews>
    <sheetView workbookViewId="0"/>
  </sheetViews>
  <sheetFormatPr defaultColWidth="8.85546875" defaultRowHeight="15"/>
  <cols>
    <col min="1" max="1" width="18" style="3" customWidth="1"/>
    <col min="2" max="2" width="36.28515625" style="23" customWidth="1"/>
    <col min="3" max="3" width="13.42578125" style="3" customWidth="1"/>
    <col min="4" max="4" width="13.28515625" style="3" customWidth="1"/>
    <col min="5" max="16384" width="8.85546875" style="3"/>
  </cols>
  <sheetData>
    <row r="1" spans="1:4" s="12" customFormat="1" ht="60">
      <c r="A1" s="12" t="s">
        <v>5</v>
      </c>
      <c r="B1" s="12" t="s">
        <v>69</v>
      </c>
      <c r="C1" s="12" t="s">
        <v>257</v>
      </c>
      <c r="D1" s="12" t="s">
        <v>256</v>
      </c>
    </row>
    <row r="2" spans="1:4" ht="60">
      <c r="A2" s="3" t="s">
        <v>194</v>
      </c>
      <c r="B2" s="23" t="s">
        <v>197</v>
      </c>
    </row>
    <row r="3" spans="1:4" ht="75">
      <c r="A3" s="3" t="s">
        <v>152</v>
      </c>
      <c r="B3" s="23" t="s">
        <v>196</v>
      </c>
    </row>
    <row r="4" spans="1:4" ht="75">
      <c r="A4" s="3" t="s">
        <v>150</v>
      </c>
      <c r="B4" s="23" t="s">
        <v>195</v>
      </c>
    </row>
    <row r="5" spans="1:4" ht="75">
      <c r="A5" s="3" t="s">
        <v>151</v>
      </c>
      <c r="B5" s="23" t="s">
        <v>180</v>
      </c>
    </row>
    <row r="6" spans="1:4" ht="45">
      <c r="A6" s="3" t="s">
        <v>155</v>
      </c>
      <c r="B6" s="23" t="s">
        <v>156</v>
      </c>
    </row>
    <row r="7" spans="1:4" ht="75">
      <c r="A7" s="3" t="s">
        <v>157</v>
      </c>
      <c r="B7" s="23" t="s">
        <v>158</v>
      </c>
    </row>
    <row r="8" spans="1:4" ht="45">
      <c r="A8" s="3" t="s">
        <v>159</v>
      </c>
      <c r="B8" s="23" t="s">
        <v>160</v>
      </c>
    </row>
    <row r="9" spans="1:4" ht="75">
      <c r="A9" s="3" t="s">
        <v>161</v>
      </c>
      <c r="B9" s="23" t="s">
        <v>162</v>
      </c>
    </row>
    <row r="10" spans="1:4" ht="75">
      <c r="A10" s="3" t="s">
        <v>163</v>
      </c>
      <c r="B10" s="23" t="s">
        <v>164</v>
      </c>
    </row>
    <row r="11" spans="1:4" ht="45">
      <c r="A11" s="3" t="s">
        <v>165</v>
      </c>
      <c r="B11" s="23" t="s">
        <v>166</v>
      </c>
    </row>
    <row r="12" spans="1:4" ht="45">
      <c r="A12" s="3" t="s">
        <v>167</v>
      </c>
      <c r="B12" s="23" t="s">
        <v>168</v>
      </c>
    </row>
    <row r="13" spans="1:4" ht="30">
      <c r="A13" s="3" t="s">
        <v>169</v>
      </c>
      <c r="B13" s="23" t="s">
        <v>170</v>
      </c>
    </row>
    <row r="14" spans="1:4" ht="45">
      <c r="A14" s="3" t="s">
        <v>171</v>
      </c>
      <c r="B14" s="23" t="s">
        <v>172</v>
      </c>
    </row>
    <row r="15" spans="1:4" ht="45">
      <c r="A15" s="3" t="s">
        <v>173</v>
      </c>
      <c r="B15" s="23" t="s">
        <v>174</v>
      </c>
    </row>
    <row r="16" spans="1:4" ht="60">
      <c r="A16" s="3" t="s">
        <v>175</v>
      </c>
      <c r="B16" s="23" t="s">
        <v>176</v>
      </c>
    </row>
    <row r="17" spans="1:2" ht="45">
      <c r="A17" s="3" t="s">
        <v>177</v>
      </c>
      <c r="B17" s="23" t="s">
        <v>178</v>
      </c>
    </row>
    <row r="18" spans="1:2" ht="75">
      <c r="A18" s="3" t="s">
        <v>153</v>
      </c>
      <c r="B18" s="23" t="s">
        <v>154</v>
      </c>
    </row>
    <row r="19" spans="1:2" ht="75">
      <c r="A19" s="3" t="s">
        <v>179</v>
      </c>
      <c r="B19" s="23" t="s">
        <v>288</v>
      </c>
    </row>
    <row r="20" spans="1:2" ht="60">
      <c r="A20" s="3" t="s">
        <v>246</v>
      </c>
      <c r="B20" s="23" t="s">
        <v>312</v>
      </c>
    </row>
    <row r="21" spans="1:2" ht="30">
      <c r="A21" s="3" t="s">
        <v>252</v>
      </c>
      <c r="B21" s="23" t="s">
        <v>254</v>
      </c>
    </row>
    <row r="22" spans="1:2" ht="30">
      <c r="A22" s="3" t="s">
        <v>253</v>
      </c>
      <c r="B22" s="23" t="s">
        <v>255</v>
      </c>
    </row>
  </sheetData>
  <sortState xmlns:xlrd2="http://schemas.microsoft.com/office/spreadsheetml/2017/richdata2" ref="A4:B19">
    <sortCondition ref="A4:A1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1994-F977-4180-BA10-7E8F371B8F8F}">
  <dimension ref="A1:C35"/>
  <sheetViews>
    <sheetView workbookViewId="0"/>
  </sheetViews>
  <sheetFormatPr defaultColWidth="8.85546875" defaultRowHeight="15"/>
  <cols>
    <col min="1" max="1" width="51.7109375" style="8" customWidth="1"/>
    <col min="2" max="2" width="9" style="3" customWidth="1"/>
    <col min="3" max="3" width="15.28515625" style="3" customWidth="1"/>
    <col min="4" max="16384" width="8.85546875" style="3"/>
  </cols>
  <sheetData>
    <row r="1" spans="1:3" s="2" customFormat="1" ht="45">
      <c r="A1" s="12" t="s">
        <v>3</v>
      </c>
      <c r="B1" s="12" t="s">
        <v>72</v>
      </c>
      <c r="C1" s="12" t="s">
        <v>185</v>
      </c>
    </row>
    <row r="2" spans="1:3" ht="30">
      <c r="A2" s="23" t="s">
        <v>141</v>
      </c>
      <c r="B2" s="23" t="s">
        <v>132</v>
      </c>
      <c r="C2" s="23" t="s">
        <v>246</v>
      </c>
    </row>
    <row r="3" spans="1:3" ht="30">
      <c r="A3" s="23" t="s">
        <v>245</v>
      </c>
      <c r="B3" s="23" t="s">
        <v>132</v>
      </c>
      <c r="C3" s="23" t="s">
        <v>246</v>
      </c>
    </row>
    <row r="4" spans="1:3" ht="30">
      <c r="A4" s="23" t="s">
        <v>248</v>
      </c>
      <c r="B4" s="23" t="s">
        <v>132</v>
      </c>
      <c r="C4" s="23" t="s">
        <v>246</v>
      </c>
    </row>
    <row r="5" spans="1:3" ht="30">
      <c r="A5" s="23" t="s">
        <v>133</v>
      </c>
      <c r="B5" s="23" t="s">
        <v>132</v>
      </c>
      <c r="C5" s="23" t="s">
        <v>179</v>
      </c>
    </row>
    <row r="6" spans="1:3" ht="45">
      <c r="A6" s="23" t="s">
        <v>134</v>
      </c>
      <c r="B6" s="23" t="s">
        <v>132</v>
      </c>
      <c r="C6" s="23" t="s">
        <v>179</v>
      </c>
    </row>
    <row r="7" spans="1:3" ht="30">
      <c r="A7" s="23" t="s">
        <v>260</v>
      </c>
      <c r="B7" s="23" t="s">
        <v>132</v>
      </c>
      <c r="C7" s="23" t="s">
        <v>179</v>
      </c>
    </row>
    <row r="8" spans="1:3" ht="30">
      <c r="A8" s="23" t="s">
        <v>259</v>
      </c>
      <c r="B8" s="23" t="s">
        <v>132</v>
      </c>
      <c r="C8" s="23" t="s">
        <v>179</v>
      </c>
    </row>
    <row r="9" spans="1:3" ht="30">
      <c r="A9" s="23" t="s">
        <v>183</v>
      </c>
      <c r="B9" s="23" t="s">
        <v>132</v>
      </c>
      <c r="C9" s="23" t="s">
        <v>179</v>
      </c>
    </row>
    <row r="10" spans="1:3" ht="30">
      <c r="A10" s="23" t="s">
        <v>182</v>
      </c>
      <c r="B10" s="23" t="s">
        <v>132</v>
      </c>
      <c r="C10" s="23" t="s">
        <v>179</v>
      </c>
    </row>
    <row r="11" spans="1:3" ht="45">
      <c r="A11" s="23" t="s">
        <v>247</v>
      </c>
      <c r="B11" s="23" t="s">
        <v>132</v>
      </c>
      <c r="C11" s="23" t="s">
        <v>179</v>
      </c>
    </row>
    <row r="12" spans="1:3" ht="30">
      <c r="A12" s="23" t="s">
        <v>262</v>
      </c>
      <c r="B12" s="23" t="s">
        <v>132</v>
      </c>
      <c r="C12" s="23" t="s">
        <v>179</v>
      </c>
    </row>
    <row r="13" spans="1:3" ht="30">
      <c r="A13" s="23" t="s">
        <v>143</v>
      </c>
      <c r="B13" s="23" t="s">
        <v>132</v>
      </c>
      <c r="C13" s="23" t="s">
        <v>187</v>
      </c>
    </row>
    <row r="14" spans="1:3" ht="30">
      <c r="A14" s="23" t="s">
        <v>184</v>
      </c>
      <c r="B14" s="23" t="s">
        <v>132</v>
      </c>
      <c r="C14" s="23" t="s">
        <v>186</v>
      </c>
    </row>
    <row r="15" spans="1:3" ht="45">
      <c r="A15" s="23" t="s">
        <v>190</v>
      </c>
      <c r="B15" s="23" t="s">
        <v>132</v>
      </c>
      <c r="C15" s="23" t="s">
        <v>186</v>
      </c>
    </row>
    <row r="16" spans="1:3" ht="45">
      <c r="A16" s="23" t="s">
        <v>189</v>
      </c>
      <c r="B16" s="23" t="s">
        <v>132</v>
      </c>
      <c r="C16" s="23" t="s">
        <v>186</v>
      </c>
    </row>
    <row r="17" spans="1:3" ht="60">
      <c r="A17" s="23" t="s">
        <v>188</v>
      </c>
      <c r="B17" s="23" t="s">
        <v>73</v>
      </c>
      <c r="C17" s="23" t="s">
        <v>186</v>
      </c>
    </row>
    <row r="18" spans="1:3" ht="30">
      <c r="A18" s="23" t="s">
        <v>142</v>
      </c>
      <c r="B18" s="23" t="s">
        <v>132</v>
      </c>
      <c r="C18" s="23" t="s">
        <v>186</v>
      </c>
    </row>
    <row r="19" spans="1:3" ht="30">
      <c r="A19" s="23" t="s">
        <v>147</v>
      </c>
      <c r="B19" s="23" t="s">
        <v>132</v>
      </c>
      <c r="C19" s="23" t="s">
        <v>186</v>
      </c>
    </row>
    <row r="20" spans="1:3" ht="30">
      <c r="A20" s="23" t="s">
        <v>149</v>
      </c>
      <c r="B20" s="23" t="s">
        <v>132</v>
      </c>
      <c r="C20" s="23" t="s">
        <v>186</v>
      </c>
    </row>
    <row r="21" spans="1:3" ht="30">
      <c r="A21" s="23" t="s">
        <v>285</v>
      </c>
      <c r="B21" s="23" t="s">
        <v>132</v>
      </c>
      <c r="C21" s="23" t="s">
        <v>186</v>
      </c>
    </row>
    <row r="22" spans="1:3" ht="30">
      <c r="A22" s="23" t="s">
        <v>146</v>
      </c>
      <c r="B22" s="23" t="s">
        <v>132</v>
      </c>
      <c r="C22" s="23" t="s">
        <v>186</v>
      </c>
    </row>
    <row r="23" spans="1:3" ht="30">
      <c r="A23" s="23" t="s">
        <v>135</v>
      </c>
      <c r="B23" s="23" t="s">
        <v>132</v>
      </c>
      <c r="C23" s="23" t="s">
        <v>186</v>
      </c>
    </row>
    <row r="24" spans="1:3" ht="45">
      <c r="A24" s="23" t="s">
        <v>209</v>
      </c>
      <c r="B24" s="23" t="s">
        <v>132</v>
      </c>
      <c r="C24" s="23" t="s">
        <v>186</v>
      </c>
    </row>
    <row r="25" spans="1:3" ht="45">
      <c r="A25" s="23" t="s">
        <v>136</v>
      </c>
      <c r="B25" s="23" t="s">
        <v>132</v>
      </c>
      <c r="C25" s="23" t="s">
        <v>186</v>
      </c>
    </row>
    <row r="26" spans="1:3" ht="45">
      <c r="A26" s="23" t="s">
        <v>137</v>
      </c>
      <c r="B26" s="23" t="s">
        <v>132</v>
      </c>
      <c r="C26" s="23" t="s">
        <v>186</v>
      </c>
    </row>
    <row r="27" spans="1:3" ht="45">
      <c r="A27" s="23" t="s">
        <v>138</v>
      </c>
      <c r="B27" s="23" t="s">
        <v>132</v>
      </c>
      <c r="C27" s="23" t="s">
        <v>186</v>
      </c>
    </row>
    <row r="28" spans="1:3" ht="30">
      <c r="A28" s="23" t="s">
        <v>139</v>
      </c>
      <c r="B28" s="23" t="s">
        <v>132</v>
      </c>
      <c r="C28" s="23" t="s">
        <v>186</v>
      </c>
    </row>
    <row r="29" spans="1:3" ht="30">
      <c r="A29" s="23" t="s">
        <v>144</v>
      </c>
      <c r="B29" s="23" t="s">
        <v>73</v>
      </c>
      <c r="C29" s="23" t="s">
        <v>186</v>
      </c>
    </row>
    <row r="30" spans="1:3" ht="30">
      <c r="A30" s="23" t="s">
        <v>145</v>
      </c>
      <c r="B30" s="23" t="s">
        <v>73</v>
      </c>
      <c r="C30" s="23" t="s">
        <v>186</v>
      </c>
    </row>
    <row r="31" spans="1:3" ht="30">
      <c r="A31" s="23" t="s">
        <v>140</v>
      </c>
      <c r="B31" s="23" t="s">
        <v>132</v>
      </c>
      <c r="C31" s="23" t="s">
        <v>186</v>
      </c>
    </row>
    <row r="32" spans="1:3" ht="30">
      <c r="A32" s="23" t="s">
        <v>319</v>
      </c>
      <c r="B32" s="23" t="s">
        <v>132</v>
      </c>
      <c r="C32" s="23" t="s">
        <v>186</v>
      </c>
    </row>
    <row r="33" spans="1:3" ht="30">
      <c r="A33" s="23" t="s">
        <v>148</v>
      </c>
      <c r="B33" s="23" t="s">
        <v>73</v>
      </c>
      <c r="C33" s="23" t="s">
        <v>186</v>
      </c>
    </row>
    <row r="34" spans="1:3" ht="30">
      <c r="A34" s="23" t="s">
        <v>181</v>
      </c>
      <c r="B34" s="23" t="s">
        <v>132</v>
      </c>
      <c r="C34" s="23" t="s">
        <v>244</v>
      </c>
    </row>
    <row r="35" spans="1:3" ht="45">
      <c r="A35" s="23" t="s">
        <v>243</v>
      </c>
      <c r="B35" s="23" t="s">
        <v>132</v>
      </c>
      <c r="C35" s="23" t="s">
        <v>244</v>
      </c>
    </row>
  </sheetData>
  <sortState xmlns:xlrd2="http://schemas.microsoft.com/office/spreadsheetml/2017/richdata2" ref="A2:C35">
    <sortCondition ref="C2:C35"/>
    <sortCondition ref="A2:A3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Acronyms</vt:lpstr>
      <vt:lpstr>Glossary</vt:lpstr>
      <vt:lpstr>Components</vt:lpstr>
      <vt:lpstr>Timeline</vt:lpstr>
      <vt:lpstr>Service Territory</vt:lpstr>
      <vt:lpstr>Territory Detail</vt:lpstr>
      <vt:lpstr>Funding</vt:lpstr>
      <vt:lpstr>Services</vt:lpstr>
      <vt:lpstr>Qualifications</vt:lpstr>
      <vt:lpstr>Questions</vt:lpstr>
      <vt:lpstr>Vehicles</vt:lpstr>
      <vt:lpstr>Additional Funding</vt:lpstr>
      <vt:lpstr>Costs</vt:lpstr>
      <vt:lpstr>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Harry</dc:creator>
  <cp:lastModifiedBy>Claudia Torres</cp:lastModifiedBy>
  <dcterms:created xsi:type="dcterms:W3CDTF">2024-08-22T15:37:13Z</dcterms:created>
  <dcterms:modified xsi:type="dcterms:W3CDTF">2025-03-05T13:32:21Z</dcterms:modified>
</cp:coreProperties>
</file>