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https://nhgov.sharepoint.com/sites/ENGY-WAP-Team/Shared Documents/BIL WAP/BIL State Plan Changes/"/>
    </mc:Choice>
  </mc:AlternateContent>
  <xr:revisionPtr revIDLastSave="1" documentId="8_{AB2902AA-5B79-47D8-9650-D6F49A22F1FF}" xr6:coauthVersionLast="47" xr6:coauthVersionMax="47" xr10:uidLastSave="{EF6D99B2-841F-4A73-92FE-54CD86675EA2}"/>
  <bookViews>
    <workbookView xWindow="-120" yWindow="-120" windowWidth="29040" windowHeight="15840" xr2:uid="{25AEAB08-6E27-4C27-9010-3F8F217AAC7A}"/>
  </bookViews>
  <sheets>
    <sheet name="BIL" sheetId="1" r:id="rId1"/>
  </sheets>
  <definedNames>
    <definedName name="_xlnm.Print_Area" localSheetId="0">BIL!$B$1:$Q$34</definedName>
    <definedName name="_xlnm.Print_Titles" localSheetId="0">BIL!$1:$2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1" l="1"/>
  <c r="M35" i="1"/>
  <c r="M8" i="1"/>
  <c r="M4" i="1"/>
</calcChain>
</file>

<file path=xl/sharedStrings.xml><?xml version="1.0" encoding="utf-8"?>
<sst xmlns="http://schemas.openxmlformats.org/spreadsheetml/2006/main" count="316" uniqueCount="123">
  <si>
    <t>NH BIL WAP PY24 T&amp;TA PLAN</t>
  </si>
  <si>
    <t>Expenditure Topic(s)</t>
  </si>
  <si>
    <t>Requested or Initiated by:</t>
  </si>
  <si>
    <t>Tier 1 or 2 Training</t>
  </si>
  <si>
    <t>Training Category</t>
  </si>
  <si>
    <t>Worker Category (JTA)</t>
  </si>
  <si>
    <t>Scheduled Dates of Training or Timeperiod</t>
  </si>
  <si>
    <t>Duration of Training/Activity</t>
  </si>
  <si>
    <t>CEU(s) Offered</t>
  </si>
  <si>
    <t>Training Center/Provider</t>
  </si>
  <si>
    <t>Attendance Mandatory?</t>
  </si>
  <si>
    <t>Estimated Costs</t>
  </si>
  <si>
    <t>Grantee/Subgrantee/Contractor Participating in Training</t>
  </si>
  <si>
    <t>Total Number of Participants</t>
  </si>
  <si>
    <t>Actual Costs</t>
  </si>
  <si>
    <t>Comments</t>
  </si>
  <si>
    <t>1. Grantee Monitoring Vendor</t>
  </si>
  <si>
    <t>Program Requirement</t>
  </si>
  <si>
    <t>PY24</t>
  </si>
  <si>
    <t>Foster Sustainable Energy</t>
  </si>
  <si>
    <t>Provides monitoring support for the five Subgrantees.  Reviews client files, TREAT files, and collaborates on monitoring letters.  Additional support to Subgrantees as needed on TREAT and other technical issues.  Consults with NH DOE on US DOE WPNs and WPMs.</t>
  </si>
  <si>
    <t>Subgrantee TA</t>
  </si>
  <si>
    <t>Specific</t>
  </si>
  <si>
    <t>Administrative</t>
  </si>
  <si>
    <t>All Levels</t>
  </si>
  <si>
    <t>Staff assist NHDOE with on-site administrative monitoring to each subgrantee, helps develop remote monitoring tools and approaches</t>
  </si>
  <si>
    <t>Grantee TA</t>
  </si>
  <si>
    <t>Assists with technical guidance development for T&amp;TA and H&amp;S, technical committee</t>
  </si>
  <si>
    <t>Risk Assessment Policy and Tool Development</t>
  </si>
  <si>
    <t>Project manager for the development of a NH WAP Risk Assessment Policy and Tool.</t>
  </si>
  <si>
    <t>2. Grantee QAI Vendor</t>
  </si>
  <si>
    <t>All Year</t>
  </si>
  <si>
    <t>TBD</t>
  </si>
  <si>
    <t>Contract with a vendor to provide monitoring support for the five Subgrantees.  Performs QAI on 10% of all WAP completions.  Generates post-completion QAI reports for NH DOE review and revision.  Consults with NH DOE on technical WAP issues.  Provides T&amp;TA to Subgrantees on energy auditing, TREAT modeling, and other WAP issues.</t>
  </si>
  <si>
    <t>Quality Assurance Inspections</t>
  </si>
  <si>
    <t>Yes</t>
  </si>
  <si>
    <t>Provides technical monitoring of 10% of each subgrantee's production and two in-process technical assistance visits per Subgrantee.</t>
  </si>
  <si>
    <t>TREAT Energy Modeling Software Training</t>
  </si>
  <si>
    <t>Subgrantee Request</t>
  </si>
  <si>
    <t>Technical</t>
  </si>
  <si>
    <t>Installer/Crew Chief/Auditor</t>
  </si>
  <si>
    <t>As Requested</t>
  </si>
  <si>
    <t>Group and individual training on TREAT energy modeling.</t>
  </si>
  <si>
    <t>Auditor/QCI/
Program Management</t>
  </si>
  <si>
    <t>Provide support to agencies for TREAT modeling, work scope development, data collection, and contractor management.</t>
  </si>
  <si>
    <t>3.  Grantee Staff Monitoring of Subgrantees</t>
  </si>
  <si>
    <t>Monitoring and meetings with 5 sub-grantees.  Other meetings with NH WAP Directors, NH Community Action Association, utility partners, etc.  Desktop monitoring (remote) and other training and reporting activities with US DOE.  Includes both Fiscal and Program monitoring.</t>
  </si>
  <si>
    <t>Monthly Network Video Calls</t>
  </si>
  <si>
    <t>Grantee Request</t>
  </si>
  <si>
    <t>Monitoring</t>
  </si>
  <si>
    <t>2 hrs</t>
  </si>
  <si>
    <t>No</t>
  </si>
  <si>
    <t>Grantee: 2
Subgrantee: 5
Stakeholders: 10</t>
  </si>
  <si>
    <t>Monthly WAP call with Subgrantees, Utility WAP staff, Grantee staff and partners, and other stakeholders to discuss training needs, opportunities, and outcomes.  Also review production and other WAP compliance issues.  Topics to include health and safety and client education.</t>
  </si>
  <si>
    <t>Monthly Subgrantee Video Calls</t>
  </si>
  <si>
    <t>Program Management</t>
  </si>
  <si>
    <t>1 hrs</t>
  </si>
  <si>
    <t>Grantee: 2
Subgrantee: 2</t>
  </si>
  <si>
    <t>Monthly check-ins with each of the five NH WAP Subgrantees to discuss specific performance and training needs.</t>
  </si>
  <si>
    <t>2024 NASCSP Annual Conference</t>
  </si>
  <si>
    <t>Conference</t>
  </si>
  <si>
    <t>September 16 - 20, 2024</t>
  </si>
  <si>
    <t>40 hrs</t>
  </si>
  <si>
    <t>NASCSP</t>
  </si>
  <si>
    <t>Grantee (2)</t>
  </si>
  <si>
    <t>Balance of cost to be paid with Grantee Admin.</t>
  </si>
  <si>
    <t>2025 NASCSP Winter Conference</t>
  </si>
  <si>
    <t>2024 Energy Out West Conference</t>
  </si>
  <si>
    <t>August 19 - 23, 2024</t>
  </si>
  <si>
    <t>Energy Out West</t>
  </si>
  <si>
    <t>In-State Travel</t>
  </si>
  <si>
    <t>Monitoring and meetings with 5 sub-grantees.  Other meetings with NH WAP Directors, NH Community Action Association, utility partners, etc.  Travel to various in-state training (ASHRAE, OMB, REPA, etc.)</t>
  </si>
  <si>
    <t>4.  Other Training Provided By Grantee</t>
  </si>
  <si>
    <t>Circuit Rider Installer Training</t>
  </si>
  <si>
    <t>Specific &amp; Comprehensive</t>
  </si>
  <si>
    <t>60 hrs</t>
  </si>
  <si>
    <t>Grantee: 2
Subgrantee: 10
Contractor: 5</t>
  </si>
  <si>
    <t>Up to 20</t>
  </si>
  <si>
    <t>NH DOE to host. Up to 20 participants.   Subgrantees encouraged to recruit one contractor each to attend.</t>
  </si>
  <si>
    <t>Installer Training</t>
  </si>
  <si>
    <t>Subgrantee: TBD
Contractor: TBD</t>
  </si>
  <si>
    <t>Classroom and field training for weatherization installers upon request.</t>
  </si>
  <si>
    <t>Subgrantee Training Services</t>
  </si>
  <si>
    <t>Subgrantee: TBD</t>
  </si>
  <si>
    <t>Training for all levels of Subgrantee WAP program, including ACPU and budget management, work scope development, dwelling assessment, and more.</t>
  </si>
  <si>
    <t>Installer Badges Program</t>
  </si>
  <si>
    <t>Implementation of an NREL Badges program with tracking system and Learning Management System.</t>
  </si>
  <si>
    <t>National Weatherization Day Coordination</t>
  </si>
  <si>
    <t>8 hrs</t>
  </si>
  <si>
    <t>Planning and executing the NWD activities in NH to include vendor demonstrations and specific training opportunities.</t>
  </si>
  <si>
    <t>T&amp;TA Planning Services</t>
  </si>
  <si>
    <t>Comprehensive</t>
  </si>
  <si>
    <t>Subgrantee: 5
Grantee: 2</t>
  </si>
  <si>
    <t>T&amp;TA strategic planning support provided to Subgrantees to integrate local T&amp;TA plans with Grantee plan.  Also includes outreach to other weatherization partners.</t>
  </si>
  <si>
    <t>5.  Subgrantee T&amp;TA Uses</t>
  </si>
  <si>
    <t>Annual Formula T&amp;TA funds are distributed to the five Subgrantees using the State Plan allocation formula.</t>
  </si>
  <si>
    <t xml:space="preserve">BPA National Home Performance </t>
  </si>
  <si>
    <t>BPA</t>
  </si>
  <si>
    <t>Subgrantee: 15
Contractor: 2</t>
  </si>
  <si>
    <t xml:space="preserve">Subject to NH DOE prior approval, Subgrantees may cover the cost of conference registration for workforce development purposes.  </t>
  </si>
  <si>
    <t>BPI Energy Auditor and QCI Certifications</t>
  </si>
  <si>
    <t>Energy Auditor
QCI</t>
  </si>
  <si>
    <t>IREC Accredited Training Center</t>
  </si>
  <si>
    <t>Subgrantee: 5</t>
  </si>
  <si>
    <t>Up to 5</t>
  </si>
  <si>
    <t>Reimbursement for the cost of BPI certification training.</t>
  </si>
  <si>
    <t>Weatherization Installer Training</t>
  </si>
  <si>
    <t>Field training using the NH Field Guide, NH WAP Policies and Procedures Manual, and WAP SWS, for quality and production methods.  Will also include related instruction for Weatherization Installer Apprentices.</t>
  </si>
  <si>
    <t>Apprenticeship Training and Support</t>
  </si>
  <si>
    <t>Installer
Crew Chief</t>
  </si>
  <si>
    <t>144 hrs</t>
  </si>
  <si>
    <t>Lakes Region Community College</t>
  </si>
  <si>
    <t>Field and classroom related instruction provided by Lakes Region Community College to Weatherization Installer Apprentices.</t>
  </si>
  <si>
    <t>Monitoring and other training</t>
  </si>
  <si>
    <t>NH DOE</t>
  </si>
  <si>
    <t>Labor cost for desktop monitoring, monthly network and check-in calls, monitoring site visits, energy modeling reviews, and attendance at Grantee provided training.</t>
  </si>
  <si>
    <t>6.  Other Direct Costs</t>
  </si>
  <si>
    <t>N/A</t>
  </si>
  <si>
    <t>Part of NH DOE State Plan use of T&amp;TA funds.</t>
  </si>
  <si>
    <t>7.  Other Indirect Direct Costs</t>
  </si>
  <si>
    <t>PY24 T&amp;TA Est Grantee Expenditures</t>
  </si>
  <si>
    <t>BIL PY24 T&amp;TA Est Subgrantee Expenditures</t>
  </si>
  <si>
    <t>Apple Energy Group,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</si>
</sst>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_(&quot;$&quot;* \(#,##0\);_(&quot;$&quot;* &quot;-&quot;_);_(@_)"/>
  </numFmts>
  <fonts count="4" x14ac:knownFonts="1">
    <font>
      <sz val="11"/>
      <color theme="1"/>
      <name val="Aptos Narrow"/>
      <family val="2"/>
      <scheme val="minor"/>
    </font>
    <font>
      <b/>
      <sz val="11"/>
      <color theme="1"/>
      <name val="Aptos Narrow"/>
      <family val="2"/>
      <scheme val="minor"/>
    </font>
    <font>
      <b/>
      <sz val="36"/>
      <color rgb="FF000000"/>
      <name val="Aptos Narrow"/>
      <family val="2"/>
      <scheme val="minor"/>
    </font>
    <font>
      <b/>
      <sz val="14"/>
      <color theme="1"/>
      <name val="Aptos Narrow"/>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9" tint="0.79998168889431442"/>
        <bgColor indexed="64"/>
      </patternFill>
    </fill>
  </fills>
  <borders count="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6">
    <xf numFmtId="0" fontId="0" fillId="0" borderId="0" xfId="0"/>
    <xf numFmtId="0" fontId="2" fillId="0" borderId="0" xfId="0" applyFont="1" applyAlignment="1">
      <alignment horizontal="center"/>
    </xf>
    <xf numFmtId="0" fontId="0" fillId="0" borderId="0" xfId="0" applyAlignment="1">
      <alignment wrapText="1"/>
    </xf>
    <xf numFmtId="0" fontId="2" fillId="0" borderId="1" xfId="0" applyFont="1" applyBorder="1" applyAlignment="1">
      <alignment horizontal="center"/>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3" borderId="4" xfId="0" applyFont="1" applyFill="1" applyBorder="1" applyAlignment="1">
      <alignment horizontal="center" wrapText="1"/>
    </xf>
    <xf numFmtId="0" fontId="1" fillId="0" borderId="0" xfId="0" applyFont="1" applyAlignment="1">
      <alignment horizont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0" fillId="4" borderId="4" xfId="0" applyFill="1" applyBorder="1" applyAlignment="1">
      <alignment horizontal="center" vertical="center" wrapText="1"/>
    </xf>
    <xf numFmtId="0" fontId="0" fillId="4" borderId="4" xfId="0" applyFill="1" applyBorder="1" applyAlignment="1">
      <alignment horizontal="center" wrapText="1"/>
    </xf>
    <xf numFmtId="42" fontId="0" fillId="4" borderId="4" xfId="0" applyNumberFormat="1" applyFill="1" applyBorder="1" applyAlignment="1">
      <alignment vertical="center" wrapText="1"/>
    </xf>
    <xf numFmtId="0" fontId="0" fillId="4" borderId="4" xfId="0" applyFill="1" applyBorder="1" applyAlignment="1">
      <alignment wrapText="1"/>
    </xf>
    <xf numFmtId="0" fontId="0" fillId="4" borderId="2" xfId="0" applyFill="1" applyBorder="1" applyAlignment="1">
      <alignment wrapText="1"/>
    </xf>
    <xf numFmtId="0" fontId="0" fillId="4" borderId="5" xfId="0" applyFill="1" applyBorder="1" applyAlignment="1">
      <alignment horizontal="right" vertical="center" wrapText="1"/>
    </xf>
    <xf numFmtId="42" fontId="0" fillId="4" borderId="4" xfId="0" applyNumberFormat="1" applyFill="1" applyBorder="1" applyAlignment="1">
      <alignment wrapText="1"/>
    </xf>
    <xf numFmtId="0" fontId="0" fillId="4" borderId="3" xfId="0" applyFill="1" applyBorder="1" applyAlignment="1">
      <alignment horizontal="right" vertical="center" wrapText="1"/>
    </xf>
    <xf numFmtId="0" fontId="0" fillId="4" borderId="2" xfId="0" applyFill="1" applyBorder="1" applyAlignment="1">
      <alignment horizontal="righ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0" fillId="5" borderId="4" xfId="0" applyFill="1" applyBorder="1" applyAlignment="1">
      <alignment horizontal="center" wrapText="1"/>
    </xf>
    <xf numFmtId="0" fontId="0" fillId="5" borderId="4" xfId="0" applyFill="1" applyBorder="1" applyAlignment="1">
      <alignment horizontal="center" vertical="center" wrapText="1"/>
    </xf>
    <xf numFmtId="42" fontId="0" fillId="5" borderId="4" xfId="0" applyNumberFormat="1" applyFill="1" applyBorder="1" applyAlignment="1">
      <alignment wrapText="1"/>
    </xf>
    <xf numFmtId="0" fontId="0" fillId="5" borderId="3" xfId="0" applyFill="1" applyBorder="1" applyAlignment="1">
      <alignment horizontal="right" vertical="center" wrapText="1"/>
    </xf>
    <xf numFmtId="0" fontId="0" fillId="5" borderId="4" xfId="0" applyFill="1" applyBorder="1" applyAlignment="1">
      <alignment wrapText="1"/>
    </xf>
    <xf numFmtId="0" fontId="0" fillId="5" borderId="2" xfId="0" applyFill="1" applyBorder="1" applyAlignment="1">
      <alignment horizontal="center" vertical="center" wrapText="1"/>
    </xf>
    <xf numFmtId="42" fontId="0" fillId="5" borderId="4" xfId="0" applyNumberFormat="1" applyFill="1" applyBorder="1" applyAlignment="1">
      <alignment horizontal="center" wrapText="1"/>
    </xf>
    <xf numFmtId="0" fontId="3" fillId="4" borderId="4" xfId="0" applyFont="1" applyFill="1" applyBorder="1" applyAlignment="1">
      <alignment horizontal="left" vertical="center" wrapText="1"/>
    </xf>
    <xf numFmtId="0" fontId="0" fillId="4" borderId="6" xfId="0" applyFill="1" applyBorder="1" applyAlignment="1">
      <alignment horizontal="center" wrapText="1"/>
    </xf>
    <xf numFmtId="3" fontId="0" fillId="4" borderId="6" xfId="0" applyNumberFormat="1" applyFill="1" applyBorder="1" applyAlignment="1">
      <alignment horizontal="center" wrapText="1"/>
    </xf>
    <xf numFmtId="42" fontId="0" fillId="4" borderId="6" xfId="0" applyNumberFormat="1" applyFill="1" applyBorder="1" applyAlignment="1">
      <alignment wrapText="1"/>
    </xf>
    <xf numFmtId="0" fontId="0" fillId="4" borderId="4" xfId="0" applyFill="1" applyBorder="1" applyAlignment="1">
      <alignment horizontal="right" wrapText="1"/>
    </xf>
    <xf numFmtId="0" fontId="3" fillId="2" borderId="4" xfId="0" applyFont="1" applyFill="1" applyBorder="1" applyAlignment="1">
      <alignment horizontal="left" vertical="center" wrapText="1"/>
    </xf>
    <xf numFmtId="0" fontId="0" fillId="2" borderId="4" xfId="0" applyFill="1" applyBorder="1" applyAlignment="1">
      <alignment horizontal="center" wrapText="1"/>
    </xf>
    <xf numFmtId="42" fontId="0" fillId="2" borderId="4" xfId="0" applyNumberFormat="1" applyFill="1" applyBorder="1" applyAlignment="1">
      <alignment wrapText="1"/>
    </xf>
    <xf numFmtId="0" fontId="0" fillId="2" borderId="4" xfId="0" applyFill="1" applyBorder="1" applyAlignment="1">
      <alignment wrapText="1"/>
    </xf>
    <xf numFmtId="0" fontId="0" fillId="2" borderId="2" xfId="0" applyFill="1" applyBorder="1" applyAlignment="1">
      <alignment horizontal="right" wrapText="1"/>
    </xf>
    <xf numFmtId="0" fontId="0" fillId="2" borderId="3" xfId="0" applyFill="1" applyBorder="1" applyAlignment="1">
      <alignment horizontal="right" wrapText="1"/>
    </xf>
    <xf numFmtId="17" fontId="0" fillId="2" borderId="4" xfId="0" applyNumberFormat="1" applyFill="1" applyBorder="1" applyAlignment="1">
      <alignment horizontal="center" wrapText="1"/>
    </xf>
    <xf numFmtId="0" fontId="0" fillId="4" borderId="7" xfId="0" applyFill="1" applyBorder="1" applyAlignment="1">
      <alignment horizontal="center" wrapText="1"/>
    </xf>
    <xf numFmtId="42" fontId="0" fillId="4" borderId="7" xfId="0" applyNumberFormat="1" applyFill="1" applyBorder="1" applyAlignment="1">
      <alignment wrapText="1"/>
    </xf>
    <xf numFmtId="42" fontId="0" fillId="4" borderId="7" xfId="0" applyNumberFormat="1" applyFill="1" applyBorder="1" applyAlignment="1">
      <alignment horizontal="center" wrapText="1"/>
    </xf>
    <xf numFmtId="0" fontId="0" fillId="4" borderId="7" xfId="0" applyFill="1" applyBorder="1" applyAlignment="1">
      <alignment wrapText="1"/>
    </xf>
    <xf numFmtId="0" fontId="0" fillId="4" borderId="2" xfId="0" applyFill="1" applyBorder="1" applyAlignment="1">
      <alignment horizontal="right" wrapText="1"/>
    </xf>
    <xf numFmtId="0" fontId="0" fillId="4" borderId="3" xfId="0" applyFill="1" applyBorder="1" applyAlignment="1">
      <alignment horizontal="right" wrapText="1"/>
    </xf>
    <xf numFmtId="0" fontId="0" fillId="2" borderId="7" xfId="0" applyFill="1" applyBorder="1" applyAlignment="1">
      <alignment horizontal="center" wrapText="1"/>
    </xf>
    <xf numFmtId="42" fontId="0" fillId="2" borderId="7" xfId="0" applyNumberFormat="1" applyFill="1" applyBorder="1" applyAlignment="1">
      <alignment wrapText="1"/>
    </xf>
    <xf numFmtId="0" fontId="0" fillId="2" borderId="7" xfId="0" applyFill="1" applyBorder="1" applyAlignment="1">
      <alignment wrapText="1"/>
    </xf>
    <xf numFmtId="0" fontId="0" fillId="0" borderId="4" xfId="0" applyBorder="1" applyAlignment="1">
      <alignment wrapText="1"/>
    </xf>
    <xf numFmtId="0" fontId="0" fillId="0" borderId="4" xfId="0" applyBorder="1" applyAlignment="1">
      <alignment horizontal="center" wrapText="1"/>
    </xf>
    <xf numFmtId="0" fontId="3" fillId="0" borderId="2" xfId="0" applyFont="1" applyBorder="1" applyAlignment="1">
      <alignment horizontal="right" wrapText="1"/>
    </xf>
    <xf numFmtId="0" fontId="3" fillId="0" borderId="3" xfId="0" applyFont="1" applyBorder="1" applyAlignment="1">
      <alignment horizontal="right" wrapText="1"/>
    </xf>
    <xf numFmtId="42" fontId="3" fillId="0" borderId="4" xfId="0" applyNumberFormat="1" applyFont="1" applyBorder="1" applyAlignment="1">
      <alignment wrapText="1"/>
    </xf>
    <xf numFmtId="0" fontId="0" fillId="0" borderId="4"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61718-BD7E-4754-8D6D-F6D5BC62E9B0}">
  <sheetPr>
    <pageSetUpPr fitToPage="1"/>
  </sheetPr>
  <dimension ref="B1:Q36"/>
  <sheetViews>
    <sheetView showGridLines="0" tabSelected="1" workbookViewId="0">
      <pane ySplit="3" topLeftCell="A4" activePane="bottomLeft" state="frozen"/>
      <selection pane="bottomLeft" activeCell="H8" sqref="H8"/>
    </sheetView>
  </sheetViews>
  <sheetFormatPr defaultColWidth="9.140625" defaultRowHeight="15" x14ac:dyDescent="0.25"/>
  <cols>
    <col min="1" max="1" width="2.42578125" style="2" customWidth="1"/>
    <col min="2" max="2" width="6.85546875" style="2" customWidth="1"/>
    <col min="3" max="3" width="22" style="2" customWidth="1"/>
    <col min="4" max="4" width="15.7109375" style="2" customWidth="1"/>
    <col min="5" max="5" width="16.28515625" style="2" customWidth="1"/>
    <col min="6" max="6" width="15.140625" style="2" customWidth="1"/>
    <col min="7" max="7" width="17.42578125" style="2" customWidth="1"/>
    <col min="8" max="9" width="15.7109375" style="2" customWidth="1"/>
    <col min="10" max="10" width="9.7109375" style="2" customWidth="1"/>
    <col min="11" max="12" width="15.7109375" style="2" customWidth="1"/>
    <col min="13" max="13" width="13.140625" style="2" customWidth="1"/>
    <col min="14" max="14" width="20.7109375" style="2" customWidth="1"/>
    <col min="15" max="15" width="12" style="2" customWidth="1"/>
    <col min="16" max="16" width="9.42578125" style="2" customWidth="1"/>
    <col min="17" max="17" width="51" style="2" customWidth="1"/>
    <col min="18" max="18" width="20.7109375" style="2" customWidth="1"/>
    <col min="19" max="16384" width="9.140625" style="2"/>
  </cols>
  <sheetData>
    <row r="1" spans="2:17" x14ac:dyDescent="0.25">
      <c r="B1" s="1" t="s">
        <v>0</v>
      </c>
      <c r="C1" s="1"/>
      <c r="D1" s="1"/>
      <c r="E1" s="1"/>
      <c r="F1" s="1"/>
      <c r="G1" s="1"/>
      <c r="H1" s="1"/>
      <c r="I1" s="1"/>
      <c r="J1" s="1"/>
      <c r="K1" s="1"/>
      <c r="L1" s="1"/>
      <c r="M1" s="1"/>
      <c r="N1" s="1"/>
      <c r="O1" s="1"/>
      <c r="P1" s="1"/>
      <c r="Q1" s="1"/>
    </row>
    <row r="2" spans="2:17" ht="33" customHeight="1" x14ac:dyDescent="0.25">
      <c r="B2" s="3"/>
      <c r="C2" s="3"/>
      <c r="D2" s="3"/>
      <c r="E2" s="3"/>
      <c r="F2" s="3"/>
      <c r="G2" s="3"/>
      <c r="H2" s="3"/>
      <c r="I2" s="3"/>
      <c r="J2" s="3"/>
      <c r="K2" s="3"/>
      <c r="L2" s="3"/>
      <c r="M2" s="3"/>
      <c r="N2" s="3"/>
      <c r="O2" s="3"/>
      <c r="P2" s="3"/>
      <c r="Q2" s="3"/>
    </row>
    <row r="3" spans="2:17" s="8" customFormat="1" ht="60" x14ac:dyDescent="0.25">
      <c r="B3" s="4" t="s">
        <v>1</v>
      </c>
      <c r="C3" s="5"/>
      <c r="D3" s="6" t="s">
        <v>2</v>
      </c>
      <c r="E3" s="6" t="s">
        <v>3</v>
      </c>
      <c r="F3" s="6" t="s">
        <v>4</v>
      </c>
      <c r="G3" s="6" t="s">
        <v>5</v>
      </c>
      <c r="H3" s="6" t="s">
        <v>6</v>
      </c>
      <c r="I3" s="6" t="s">
        <v>7</v>
      </c>
      <c r="J3" s="6" t="s">
        <v>8</v>
      </c>
      <c r="K3" s="6" t="s">
        <v>9</v>
      </c>
      <c r="L3" s="6" t="s">
        <v>10</v>
      </c>
      <c r="M3" s="6" t="s">
        <v>11</v>
      </c>
      <c r="N3" s="7" t="s">
        <v>12</v>
      </c>
      <c r="O3" s="7" t="s">
        <v>13</v>
      </c>
      <c r="P3" s="7" t="s">
        <v>14</v>
      </c>
      <c r="Q3" s="7" t="s">
        <v>15</v>
      </c>
    </row>
    <row r="4" spans="2:17" ht="75" x14ac:dyDescent="0.25">
      <c r="B4" s="9" t="s">
        <v>16</v>
      </c>
      <c r="C4" s="10"/>
      <c r="D4" s="11" t="s">
        <v>17</v>
      </c>
      <c r="E4" s="11"/>
      <c r="F4" s="11"/>
      <c r="G4" s="11"/>
      <c r="H4" s="11" t="s">
        <v>18</v>
      </c>
      <c r="I4" s="12"/>
      <c r="J4" s="12"/>
      <c r="K4" s="11" t="s">
        <v>19</v>
      </c>
      <c r="L4" s="12"/>
      <c r="M4" s="13">
        <f>91595.5/4</f>
        <v>22898.875</v>
      </c>
      <c r="N4" s="12"/>
      <c r="O4" s="12"/>
      <c r="P4" s="12"/>
      <c r="Q4" s="14" t="s">
        <v>20</v>
      </c>
    </row>
    <row r="5" spans="2:17" ht="45" x14ac:dyDescent="0.25">
      <c r="B5" s="15"/>
      <c r="C5" s="16" t="s">
        <v>21</v>
      </c>
      <c r="D5" s="11" t="s">
        <v>17</v>
      </c>
      <c r="E5" s="11" t="s">
        <v>22</v>
      </c>
      <c r="F5" s="11" t="s">
        <v>23</v>
      </c>
      <c r="G5" s="11" t="s">
        <v>24</v>
      </c>
      <c r="H5" s="11" t="s">
        <v>18</v>
      </c>
      <c r="I5" s="12"/>
      <c r="J5" s="12"/>
      <c r="K5" s="12"/>
      <c r="L5" s="12"/>
      <c r="M5" s="17"/>
      <c r="N5" s="12"/>
      <c r="O5" s="12"/>
      <c r="P5" s="12"/>
      <c r="Q5" s="14" t="s">
        <v>25</v>
      </c>
    </row>
    <row r="6" spans="2:17" ht="30" x14ac:dyDescent="0.25">
      <c r="B6" s="15"/>
      <c r="C6" s="18" t="s">
        <v>26</v>
      </c>
      <c r="D6" s="11" t="s">
        <v>17</v>
      </c>
      <c r="E6" s="11" t="s">
        <v>22</v>
      </c>
      <c r="F6" s="11" t="s">
        <v>23</v>
      </c>
      <c r="G6" s="11" t="s">
        <v>24</v>
      </c>
      <c r="H6" s="11" t="s">
        <v>18</v>
      </c>
      <c r="I6" s="12"/>
      <c r="J6" s="12"/>
      <c r="K6" s="12"/>
      <c r="L6" s="12"/>
      <c r="M6" s="17"/>
      <c r="N6" s="12"/>
      <c r="O6" s="12"/>
      <c r="P6" s="12"/>
      <c r="Q6" s="14" t="s">
        <v>27</v>
      </c>
    </row>
    <row r="7" spans="2:17" ht="30" x14ac:dyDescent="0.25">
      <c r="B7" s="19"/>
      <c r="C7" s="19" t="s">
        <v>28</v>
      </c>
      <c r="D7" s="11" t="s">
        <v>17</v>
      </c>
      <c r="E7" s="11" t="s">
        <v>22</v>
      </c>
      <c r="F7" s="11" t="s">
        <v>23</v>
      </c>
      <c r="G7" s="11" t="s">
        <v>24</v>
      </c>
      <c r="H7" s="11" t="s">
        <v>18</v>
      </c>
      <c r="I7" s="12"/>
      <c r="J7" s="12"/>
      <c r="K7" s="12"/>
      <c r="L7" s="12"/>
      <c r="M7" s="17"/>
      <c r="N7" s="12"/>
      <c r="O7" s="12"/>
      <c r="P7" s="12"/>
      <c r="Q7" s="14" t="s">
        <v>29</v>
      </c>
    </row>
    <row r="8" spans="2:17" ht="95.25" customHeight="1" x14ac:dyDescent="0.25">
      <c r="B8" s="20" t="s">
        <v>30</v>
      </c>
      <c r="C8" s="21"/>
      <c r="D8" s="22" t="s">
        <v>17</v>
      </c>
      <c r="E8" s="23"/>
      <c r="F8" s="23"/>
      <c r="G8" s="23"/>
      <c r="H8" s="23" t="s">
        <v>18</v>
      </c>
      <c r="I8" s="23" t="s">
        <v>31</v>
      </c>
      <c r="J8" s="23"/>
      <c r="K8" s="23" t="s">
        <v>122</v>
      </c>
      <c r="L8" s="23"/>
      <c r="M8" s="24">
        <f>340000/3</f>
        <v>113333.33333333333</v>
      </c>
      <c r="N8" s="25"/>
      <c r="O8" s="22"/>
      <c r="P8" s="22"/>
      <c r="Q8" s="26" t="s">
        <v>33</v>
      </c>
    </row>
    <row r="9" spans="2:17" ht="45" x14ac:dyDescent="0.25">
      <c r="B9" s="27"/>
      <c r="C9" s="25" t="s">
        <v>34</v>
      </c>
      <c r="D9" s="22" t="s">
        <v>17</v>
      </c>
      <c r="E9" s="23" t="s">
        <v>22</v>
      </c>
      <c r="F9" s="23" t="s">
        <v>24</v>
      </c>
      <c r="G9" s="23" t="s">
        <v>24</v>
      </c>
      <c r="H9" s="23" t="s">
        <v>18</v>
      </c>
      <c r="I9" s="23" t="s">
        <v>31</v>
      </c>
      <c r="J9" s="23"/>
      <c r="K9" s="23" t="s">
        <v>32</v>
      </c>
      <c r="L9" s="23" t="s">
        <v>35</v>
      </c>
      <c r="M9" s="24"/>
      <c r="N9" s="22"/>
      <c r="O9" s="22"/>
      <c r="P9" s="22"/>
      <c r="Q9" s="26" t="s">
        <v>36</v>
      </c>
    </row>
    <row r="10" spans="2:17" ht="30" x14ac:dyDescent="0.25">
      <c r="B10" s="27"/>
      <c r="C10" s="25" t="s">
        <v>26</v>
      </c>
      <c r="D10" s="22" t="s">
        <v>17</v>
      </c>
      <c r="E10" s="23" t="s">
        <v>22</v>
      </c>
      <c r="F10" s="23" t="s">
        <v>24</v>
      </c>
      <c r="G10" s="23" t="s">
        <v>24</v>
      </c>
      <c r="H10" s="23" t="s">
        <v>18</v>
      </c>
      <c r="I10" s="23" t="s">
        <v>31</v>
      </c>
      <c r="J10" s="23"/>
      <c r="K10" s="23" t="s">
        <v>32</v>
      </c>
      <c r="L10" s="23" t="s">
        <v>35</v>
      </c>
      <c r="M10" s="24"/>
      <c r="N10" s="22"/>
      <c r="O10" s="22"/>
      <c r="P10" s="22"/>
      <c r="Q10" s="26" t="s">
        <v>27</v>
      </c>
    </row>
    <row r="11" spans="2:17" ht="30" x14ac:dyDescent="0.25">
      <c r="B11" s="27"/>
      <c r="C11" s="25" t="s">
        <v>37</v>
      </c>
      <c r="D11" s="23" t="s">
        <v>38</v>
      </c>
      <c r="E11" s="23" t="s">
        <v>22</v>
      </c>
      <c r="F11" s="23" t="s">
        <v>39</v>
      </c>
      <c r="G11" s="23" t="s">
        <v>40</v>
      </c>
      <c r="H11" s="23" t="s">
        <v>18</v>
      </c>
      <c r="I11" s="23" t="s">
        <v>41</v>
      </c>
      <c r="J11" s="23"/>
      <c r="K11" s="23" t="s">
        <v>32</v>
      </c>
      <c r="L11" s="23" t="s">
        <v>35</v>
      </c>
      <c r="M11" s="24"/>
      <c r="N11" s="26"/>
      <c r="O11" s="22"/>
      <c r="P11" s="22"/>
      <c r="Q11" s="26" t="s">
        <v>42</v>
      </c>
    </row>
    <row r="12" spans="2:17" ht="45" x14ac:dyDescent="0.25">
      <c r="B12" s="27"/>
      <c r="C12" s="25" t="s">
        <v>21</v>
      </c>
      <c r="D12" s="23" t="s">
        <v>38</v>
      </c>
      <c r="E12" s="23" t="s">
        <v>22</v>
      </c>
      <c r="F12" s="23" t="s">
        <v>39</v>
      </c>
      <c r="G12" s="23" t="s">
        <v>43</v>
      </c>
      <c r="H12" s="23" t="s">
        <v>18</v>
      </c>
      <c r="I12" s="23" t="s">
        <v>41</v>
      </c>
      <c r="J12" s="23"/>
      <c r="K12" s="23" t="s">
        <v>32</v>
      </c>
      <c r="L12" s="23" t="s">
        <v>35</v>
      </c>
      <c r="M12" s="24"/>
      <c r="N12" s="28"/>
      <c r="O12" s="22"/>
      <c r="P12" s="22"/>
      <c r="Q12" s="26" t="s">
        <v>44</v>
      </c>
    </row>
    <row r="13" spans="2:17" ht="75" x14ac:dyDescent="0.25">
      <c r="B13" s="29" t="s">
        <v>45</v>
      </c>
      <c r="C13" s="29"/>
      <c r="D13" s="30" t="s">
        <v>17</v>
      </c>
      <c r="E13" s="30" t="s">
        <v>39</v>
      </c>
      <c r="F13" s="30"/>
      <c r="G13" s="30"/>
      <c r="H13" s="30" t="s">
        <v>18</v>
      </c>
      <c r="I13" s="31" t="s">
        <v>31</v>
      </c>
      <c r="J13" s="30"/>
      <c r="K13" s="30"/>
      <c r="L13" s="30"/>
      <c r="M13" s="32">
        <v>120225</v>
      </c>
      <c r="N13" s="30"/>
      <c r="O13" s="30"/>
      <c r="P13" s="30"/>
      <c r="Q13" s="14" t="s">
        <v>46</v>
      </c>
    </row>
    <row r="14" spans="2:17" ht="90" x14ac:dyDescent="0.25">
      <c r="B14" s="33" t="s">
        <v>47</v>
      </c>
      <c r="C14" s="33"/>
      <c r="D14" s="30" t="s">
        <v>48</v>
      </c>
      <c r="E14" s="30" t="s">
        <v>39</v>
      </c>
      <c r="F14" s="30" t="s">
        <v>49</v>
      </c>
      <c r="G14" s="30" t="s">
        <v>24</v>
      </c>
      <c r="H14" s="30" t="s">
        <v>18</v>
      </c>
      <c r="I14" s="31" t="s">
        <v>50</v>
      </c>
      <c r="J14" s="30" t="s">
        <v>51</v>
      </c>
      <c r="K14" s="30"/>
      <c r="L14" s="30" t="s">
        <v>35</v>
      </c>
      <c r="M14" s="32"/>
      <c r="N14" s="30" t="s">
        <v>52</v>
      </c>
      <c r="O14" s="30">
        <v>20</v>
      </c>
      <c r="P14" s="30"/>
      <c r="Q14" s="14" t="s">
        <v>53</v>
      </c>
    </row>
    <row r="15" spans="2:17" ht="45" x14ac:dyDescent="0.25">
      <c r="B15" s="33" t="s">
        <v>54</v>
      </c>
      <c r="C15" s="33"/>
      <c r="D15" s="30" t="s">
        <v>48</v>
      </c>
      <c r="E15" s="30" t="s">
        <v>39</v>
      </c>
      <c r="F15" s="30" t="s">
        <v>49</v>
      </c>
      <c r="G15" s="30" t="s">
        <v>55</v>
      </c>
      <c r="H15" s="30" t="s">
        <v>18</v>
      </c>
      <c r="I15" s="31" t="s">
        <v>56</v>
      </c>
      <c r="J15" s="30" t="s">
        <v>51</v>
      </c>
      <c r="K15" s="30"/>
      <c r="L15" s="30" t="s">
        <v>35</v>
      </c>
      <c r="M15" s="32"/>
      <c r="N15" s="30" t="s">
        <v>57</v>
      </c>
      <c r="O15" s="30">
        <v>4</v>
      </c>
      <c r="P15" s="30"/>
      <c r="Q15" s="14" t="s">
        <v>58</v>
      </c>
    </row>
    <row r="16" spans="2:17" ht="30" x14ac:dyDescent="0.25">
      <c r="B16" s="33" t="s">
        <v>59</v>
      </c>
      <c r="C16" s="33"/>
      <c r="D16" s="12" t="s">
        <v>48</v>
      </c>
      <c r="E16" s="12" t="s">
        <v>22</v>
      </c>
      <c r="F16" s="12" t="s">
        <v>60</v>
      </c>
      <c r="G16" s="12"/>
      <c r="H16" s="12" t="s">
        <v>61</v>
      </c>
      <c r="I16" s="12" t="s">
        <v>62</v>
      </c>
      <c r="J16" s="12" t="s">
        <v>51</v>
      </c>
      <c r="K16" s="12" t="s">
        <v>63</v>
      </c>
      <c r="L16" s="12" t="s">
        <v>51</v>
      </c>
      <c r="M16" s="17">
        <v>1000</v>
      </c>
      <c r="N16" s="12" t="s">
        <v>64</v>
      </c>
      <c r="O16" s="12">
        <v>2</v>
      </c>
      <c r="P16" s="12"/>
      <c r="Q16" s="14" t="s">
        <v>65</v>
      </c>
    </row>
    <row r="17" spans="2:17" x14ac:dyDescent="0.25">
      <c r="B17" s="33" t="s">
        <v>66</v>
      </c>
      <c r="C17" s="33"/>
      <c r="D17" s="12" t="s">
        <v>48</v>
      </c>
      <c r="E17" s="12" t="s">
        <v>22</v>
      </c>
      <c r="F17" s="12" t="s">
        <v>60</v>
      </c>
      <c r="G17" s="12"/>
      <c r="H17" s="12" t="s">
        <v>32</v>
      </c>
      <c r="I17" s="12" t="s">
        <v>62</v>
      </c>
      <c r="J17" s="12" t="s">
        <v>51</v>
      </c>
      <c r="K17" s="12" t="s">
        <v>63</v>
      </c>
      <c r="L17" s="12" t="s">
        <v>51</v>
      </c>
      <c r="M17" s="17">
        <v>1000</v>
      </c>
      <c r="N17" s="12" t="s">
        <v>64</v>
      </c>
      <c r="O17" s="12">
        <v>2</v>
      </c>
      <c r="P17" s="12"/>
      <c r="Q17" s="14" t="s">
        <v>65</v>
      </c>
    </row>
    <row r="18" spans="2:17" ht="30" customHeight="1" x14ac:dyDescent="0.25">
      <c r="B18" s="33" t="s">
        <v>67</v>
      </c>
      <c r="C18" s="33"/>
      <c r="D18" s="12" t="s">
        <v>48</v>
      </c>
      <c r="E18" s="12" t="s">
        <v>22</v>
      </c>
      <c r="F18" s="12" t="s">
        <v>60</v>
      </c>
      <c r="G18" s="12" t="s">
        <v>32</v>
      </c>
      <c r="H18" s="12" t="s">
        <v>68</v>
      </c>
      <c r="I18" s="12" t="s">
        <v>62</v>
      </c>
      <c r="J18" s="12" t="s">
        <v>51</v>
      </c>
      <c r="K18" s="12" t="s">
        <v>69</v>
      </c>
      <c r="L18" s="12" t="s">
        <v>51</v>
      </c>
      <c r="M18" s="17">
        <v>1000</v>
      </c>
      <c r="N18" s="12" t="s">
        <v>64</v>
      </c>
      <c r="O18" s="12">
        <v>2</v>
      </c>
      <c r="P18" s="12"/>
      <c r="Q18" s="14" t="s">
        <v>65</v>
      </c>
    </row>
    <row r="19" spans="2:17" ht="60" x14ac:dyDescent="0.25">
      <c r="B19" s="33" t="s">
        <v>70</v>
      </c>
      <c r="C19" s="33"/>
      <c r="D19" s="12" t="s">
        <v>17</v>
      </c>
      <c r="E19" s="12" t="s">
        <v>22</v>
      </c>
      <c r="F19" s="12" t="s">
        <v>49</v>
      </c>
      <c r="G19" s="12"/>
      <c r="H19" s="12" t="s">
        <v>18</v>
      </c>
      <c r="I19" s="12" t="s">
        <v>31</v>
      </c>
      <c r="J19" s="12"/>
      <c r="K19" s="12"/>
      <c r="L19" s="12"/>
      <c r="M19" s="17">
        <v>2640</v>
      </c>
      <c r="N19" s="12" t="s">
        <v>64</v>
      </c>
      <c r="O19" s="12">
        <v>2</v>
      </c>
      <c r="P19" s="12"/>
      <c r="Q19" s="14" t="s">
        <v>71</v>
      </c>
    </row>
    <row r="20" spans="2:17" ht="63.75" customHeight="1" x14ac:dyDescent="0.25">
      <c r="B20" s="34" t="s">
        <v>72</v>
      </c>
      <c r="C20" s="34"/>
      <c r="D20" s="35"/>
      <c r="E20" s="35"/>
      <c r="F20" s="35"/>
      <c r="G20" s="35"/>
      <c r="H20" s="35"/>
      <c r="I20" s="35"/>
      <c r="J20" s="35"/>
      <c r="K20" s="35"/>
      <c r="L20" s="35"/>
      <c r="M20" s="36"/>
      <c r="N20" s="35"/>
      <c r="O20" s="35"/>
      <c r="P20" s="35"/>
      <c r="Q20" s="37"/>
    </row>
    <row r="21" spans="2:17" ht="44.25" customHeight="1" x14ac:dyDescent="0.25">
      <c r="B21" s="38"/>
      <c r="C21" s="39" t="s">
        <v>73</v>
      </c>
      <c r="D21" s="35" t="s">
        <v>48</v>
      </c>
      <c r="E21" s="35" t="s">
        <v>74</v>
      </c>
      <c r="F21" s="35" t="s">
        <v>39</v>
      </c>
      <c r="G21" s="35" t="s">
        <v>40</v>
      </c>
      <c r="H21" s="35" t="s">
        <v>18</v>
      </c>
      <c r="I21" s="35" t="s">
        <v>75</v>
      </c>
      <c r="J21" s="35" t="s">
        <v>32</v>
      </c>
      <c r="K21" s="35" t="s">
        <v>32</v>
      </c>
      <c r="L21" s="35" t="s">
        <v>35</v>
      </c>
      <c r="M21" s="36">
        <v>24240</v>
      </c>
      <c r="N21" s="35" t="s">
        <v>76</v>
      </c>
      <c r="O21" s="35" t="s">
        <v>77</v>
      </c>
      <c r="P21" s="35"/>
      <c r="Q21" s="37" t="s">
        <v>78</v>
      </c>
    </row>
    <row r="22" spans="2:17" ht="44.25" customHeight="1" x14ac:dyDescent="0.25">
      <c r="B22" s="38"/>
      <c r="C22" s="39" t="s">
        <v>79</v>
      </c>
      <c r="D22" s="35" t="s">
        <v>48</v>
      </c>
      <c r="E22" s="35" t="s">
        <v>74</v>
      </c>
      <c r="F22" s="35" t="s">
        <v>39</v>
      </c>
      <c r="G22" s="35" t="s">
        <v>40</v>
      </c>
      <c r="H22" s="35" t="s">
        <v>18</v>
      </c>
      <c r="I22" s="35" t="s">
        <v>32</v>
      </c>
      <c r="J22" s="35" t="s">
        <v>32</v>
      </c>
      <c r="K22" s="35" t="s">
        <v>32</v>
      </c>
      <c r="L22" s="35"/>
      <c r="M22" s="36">
        <v>10000</v>
      </c>
      <c r="N22" s="35" t="s">
        <v>80</v>
      </c>
      <c r="O22" s="35"/>
      <c r="P22" s="35"/>
      <c r="Q22" s="37" t="s">
        <v>81</v>
      </c>
    </row>
    <row r="23" spans="2:17" ht="45" x14ac:dyDescent="0.25">
      <c r="B23" s="38"/>
      <c r="C23" s="39" t="s">
        <v>82</v>
      </c>
      <c r="D23" s="35" t="s">
        <v>48</v>
      </c>
      <c r="E23" s="35" t="s">
        <v>74</v>
      </c>
      <c r="F23" s="35" t="s">
        <v>39</v>
      </c>
      <c r="G23" s="35" t="s">
        <v>24</v>
      </c>
      <c r="H23" s="35" t="s">
        <v>18</v>
      </c>
      <c r="I23" s="35" t="s">
        <v>32</v>
      </c>
      <c r="J23" s="35"/>
      <c r="K23" s="35" t="s">
        <v>32</v>
      </c>
      <c r="L23" s="35"/>
      <c r="M23" s="36">
        <v>9500</v>
      </c>
      <c r="N23" s="35" t="s">
        <v>83</v>
      </c>
      <c r="O23" s="35"/>
      <c r="P23" s="35"/>
      <c r="Q23" s="37" t="s">
        <v>84</v>
      </c>
    </row>
    <row r="24" spans="2:17" ht="44.25" customHeight="1" x14ac:dyDescent="0.25">
      <c r="B24" s="38"/>
      <c r="C24" s="39" t="s">
        <v>85</v>
      </c>
      <c r="D24" s="35" t="s">
        <v>48</v>
      </c>
      <c r="E24" s="35" t="s">
        <v>74</v>
      </c>
      <c r="F24" s="35" t="s">
        <v>39</v>
      </c>
      <c r="G24" s="35" t="s">
        <v>40</v>
      </c>
      <c r="H24" s="35" t="s">
        <v>18</v>
      </c>
      <c r="I24" s="35" t="s">
        <v>32</v>
      </c>
      <c r="J24" s="35"/>
      <c r="K24" s="35" t="s">
        <v>32</v>
      </c>
      <c r="L24" s="35"/>
      <c r="M24" s="36">
        <v>15000</v>
      </c>
      <c r="N24" s="35" t="s">
        <v>83</v>
      </c>
      <c r="O24" s="35"/>
      <c r="P24" s="35"/>
      <c r="Q24" s="37" t="s">
        <v>86</v>
      </c>
    </row>
    <row r="25" spans="2:17" ht="44.25" customHeight="1" x14ac:dyDescent="0.25">
      <c r="B25" s="38"/>
      <c r="C25" s="39" t="s">
        <v>87</v>
      </c>
      <c r="D25" s="35" t="s">
        <v>48</v>
      </c>
      <c r="E25" s="35" t="s">
        <v>74</v>
      </c>
      <c r="F25" s="35" t="s">
        <v>39</v>
      </c>
      <c r="G25" s="35" t="s">
        <v>24</v>
      </c>
      <c r="H25" s="40">
        <v>45566</v>
      </c>
      <c r="I25" s="35" t="s">
        <v>88</v>
      </c>
      <c r="J25" s="35" t="s">
        <v>32</v>
      </c>
      <c r="K25" s="35" t="s">
        <v>32</v>
      </c>
      <c r="L25" s="35" t="s">
        <v>51</v>
      </c>
      <c r="M25" s="36">
        <v>5800</v>
      </c>
      <c r="N25" s="35"/>
      <c r="O25" s="35"/>
      <c r="P25" s="35"/>
      <c r="Q25" s="37" t="s">
        <v>89</v>
      </c>
    </row>
    <row r="26" spans="2:17" ht="44.25" customHeight="1" x14ac:dyDescent="0.25">
      <c r="B26" s="38"/>
      <c r="C26" s="39" t="s">
        <v>90</v>
      </c>
      <c r="D26" s="35" t="s">
        <v>48</v>
      </c>
      <c r="E26" s="35" t="s">
        <v>91</v>
      </c>
      <c r="F26" s="35" t="s">
        <v>23</v>
      </c>
      <c r="G26" s="35" t="s">
        <v>55</v>
      </c>
      <c r="H26" s="35" t="s">
        <v>18</v>
      </c>
      <c r="I26" s="35" t="s">
        <v>32</v>
      </c>
      <c r="J26" s="35" t="s">
        <v>51</v>
      </c>
      <c r="K26" s="35" t="s">
        <v>32</v>
      </c>
      <c r="L26" s="35" t="s">
        <v>35</v>
      </c>
      <c r="M26" s="36">
        <v>1615</v>
      </c>
      <c r="N26" s="35" t="s">
        <v>92</v>
      </c>
      <c r="O26" s="35"/>
      <c r="P26" s="35"/>
      <c r="Q26" s="37" t="s">
        <v>93</v>
      </c>
    </row>
    <row r="27" spans="2:17" ht="45.75" customHeight="1" x14ac:dyDescent="0.25">
      <c r="B27" s="29" t="s">
        <v>94</v>
      </c>
      <c r="C27" s="29"/>
      <c r="D27" s="41"/>
      <c r="E27" s="41"/>
      <c r="F27" s="41"/>
      <c r="G27" s="41"/>
      <c r="H27" s="41"/>
      <c r="I27" s="41"/>
      <c r="J27" s="41"/>
      <c r="K27" s="41"/>
      <c r="L27" s="41"/>
      <c r="M27" s="42">
        <v>321029</v>
      </c>
      <c r="N27" s="43"/>
      <c r="O27" s="41"/>
      <c r="P27" s="41"/>
      <c r="Q27" s="44" t="s">
        <v>95</v>
      </c>
    </row>
    <row r="28" spans="2:17" ht="45.75" customHeight="1" x14ac:dyDescent="0.25">
      <c r="B28" s="45" t="s">
        <v>96</v>
      </c>
      <c r="C28" s="46"/>
      <c r="D28" s="41" t="s">
        <v>38</v>
      </c>
      <c r="E28" s="41" t="s">
        <v>91</v>
      </c>
      <c r="F28" s="41" t="s">
        <v>39</v>
      </c>
      <c r="G28" s="41" t="s">
        <v>24</v>
      </c>
      <c r="H28" s="41" t="s">
        <v>32</v>
      </c>
      <c r="I28" s="41" t="s">
        <v>62</v>
      </c>
      <c r="J28" s="41" t="s">
        <v>32</v>
      </c>
      <c r="K28" s="41" t="s">
        <v>97</v>
      </c>
      <c r="L28" s="41" t="s">
        <v>51</v>
      </c>
      <c r="M28" s="42">
        <v>50000</v>
      </c>
      <c r="N28" s="41" t="s">
        <v>98</v>
      </c>
      <c r="O28" s="41"/>
      <c r="P28" s="41"/>
      <c r="Q28" s="44" t="s">
        <v>99</v>
      </c>
    </row>
    <row r="29" spans="2:17" ht="45.75" customHeight="1" x14ac:dyDescent="0.25">
      <c r="B29" s="45" t="s">
        <v>100</v>
      </c>
      <c r="C29" s="46"/>
      <c r="D29" s="41" t="s">
        <v>38</v>
      </c>
      <c r="E29" s="41" t="s">
        <v>22</v>
      </c>
      <c r="F29" s="41" t="s">
        <v>39</v>
      </c>
      <c r="G29" s="41" t="s">
        <v>101</v>
      </c>
      <c r="H29" s="41" t="s">
        <v>32</v>
      </c>
      <c r="I29" s="41" t="s">
        <v>62</v>
      </c>
      <c r="J29" s="41" t="s">
        <v>32</v>
      </c>
      <c r="K29" s="41" t="s">
        <v>102</v>
      </c>
      <c r="L29" s="41" t="s">
        <v>51</v>
      </c>
      <c r="M29" s="42">
        <v>15000</v>
      </c>
      <c r="N29" s="41" t="s">
        <v>103</v>
      </c>
      <c r="O29" s="41" t="s">
        <v>104</v>
      </c>
      <c r="P29" s="41"/>
      <c r="Q29" s="44" t="s">
        <v>105</v>
      </c>
    </row>
    <row r="30" spans="2:17" ht="64.5" customHeight="1" x14ac:dyDescent="0.25">
      <c r="B30" s="45" t="s">
        <v>106</v>
      </c>
      <c r="C30" s="46"/>
      <c r="D30" s="41" t="s">
        <v>38</v>
      </c>
      <c r="E30" s="41" t="s">
        <v>74</v>
      </c>
      <c r="F30" s="41" t="s">
        <v>39</v>
      </c>
      <c r="G30" s="41" t="s">
        <v>24</v>
      </c>
      <c r="H30" s="41" t="s">
        <v>32</v>
      </c>
      <c r="I30" s="41" t="s">
        <v>32</v>
      </c>
      <c r="J30" s="41" t="s">
        <v>51</v>
      </c>
      <c r="K30" s="41" t="s">
        <v>32</v>
      </c>
      <c r="L30" s="41" t="s">
        <v>32</v>
      </c>
      <c r="M30" s="42">
        <v>15000</v>
      </c>
      <c r="N30" s="41" t="s">
        <v>80</v>
      </c>
      <c r="O30" s="41"/>
      <c r="P30" s="41"/>
      <c r="Q30" s="44" t="s">
        <v>107</v>
      </c>
    </row>
    <row r="31" spans="2:17" ht="45.75" customHeight="1" x14ac:dyDescent="0.25">
      <c r="B31" s="45" t="s">
        <v>108</v>
      </c>
      <c r="C31" s="46"/>
      <c r="D31" s="41" t="s">
        <v>38</v>
      </c>
      <c r="E31" s="41" t="s">
        <v>74</v>
      </c>
      <c r="F31" s="41" t="s">
        <v>39</v>
      </c>
      <c r="G31" s="41" t="s">
        <v>109</v>
      </c>
      <c r="H31" s="41" t="s">
        <v>32</v>
      </c>
      <c r="I31" s="41" t="s">
        <v>110</v>
      </c>
      <c r="J31" s="41" t="s">
        <v>32</v>
      </c>
      <c r="K31" s="41" t="s">
        <v>111</v>
      </c>
      <c r="L31" s="41" t="s">
        <v>35</v>
      </c>
      <c r="M31" s="42">
        <v>100000</v>
      </c>
      <c r="N31" s="41" t="s">
        <v>83</v>
      </c>
      <c r="O31" s="41"/>
      <c r="P31" s="41"/>
      <c r="Q31" s="44" t="s">
        <v>112</v>
      </c>
    </row>
    <row r="32" spans="2:17" ht="45.75" customHeight="1" x14ac:dyDescent="0.25">
      <c r="B32" s="45" t="s">
        <v>113</v>
      </c>
      <c r="C32" s="46"/>
      <c r="D32" s="41" t="s">
        <v>38</v>
      </c>
      <c r="E32" s="41" t="s">
        <v>91</v>
      </c>
      <c r="F32" s="41" t="s">
        <v>39</v>
      </c>
      <c r="G32" s="41" t="s">
        <v>24</v>
      </c>
      <c r="H32" s="41" t="s">
        <v>32</v>
      </c>
      <c r="I32" s="41" t="s">
        <v>32</v>
      </c>
      <c r="J32" s="41" t="s">
        <v>51</v>
      </c>
      <c r="K32" s="41" t="s">
        <v>114</v>
      </c>
      <c r="L32" s="41" t="s">
        <v>35</v>
      </c>
      <c r="M32" s="42">
        <v>25000</v>
      </c>
      <c r="N32" s="41" t="s">
        <v>83</v>
      </c>
      <c r="O32" s="41"/>
      <c r="P32" s="41"/>
      <c r="Q32" s="44" t="s">
        <v>115</v>
      </c>
    </row>
    <row r="33" spans="2:17" ht="45.75" customHeight="1" x14ac:dyDescent="0.25">
      <c r="B33" s="34" t="s">
        <v>116</v>
      </c>
      <c r="C33" s="34"/>
      <c r="D33" s="47" t="s">
        <v>48</v>
      </c>
      <c r="E33" s="47" t="s">
        <v>117</v>
      </c>
      <c r="F33" s="47" t="s">
        <v>117</v>
      </c>
      <c r="G33" s="47" t="s">
        <v>117</v>
      </c>
      <c r="H33" s="47" t="s">
        <v>18</v>
      </c>
      <c r="I33" s="47" t="s">
        <v>117</v>
      </c>
      <c r="J33" s="47" t="s">
        <v>117</v>
      </c>
      <c r="K33" s="47" t="s">
        <v>117</v>
      </c>
      <c r="L33" s="47" t="s">
        <v>117</v>
      </c>
      <c r="M33" s="48">
        <v>19256</v>
      </c>
      <c r="N33" s="47" t="s">
        <v>117</v>
      </c>
      <c r="O33" s="47" t="s">
        <v>117</v>
      </c>
      <c r="P33" s="47"/>
      <c r="Q33" s="49" t="s">
        <v>118</v>
      </c>
    </row>
    <row r="34" spans="2:17" ht="36.75" customHeight="1" x14ac:dyDescent="0.25">
      <c r="B34" s="29" t="s">
        <v>119</v>
      </c>
      <c r="C34" s="29"/>
      <c r="D34" s="41" t="s">
        <v>48</v>
      </c>
      <c r="E34" s="41" t="s">
        <v>117</v>
      </c>
      <c r="F34" s="41" t="s">
        <v>117</v>
      </c>
      <c r="G34" s="41" t="s">
        <v>117</v>
      </c>
      <c r="H34" s="41" t="s">
        <v>18</v>
      </c>
      <c r="I34" s="41" t="s">
        <v>117</v>
      </c>
      <c r="J34" s="41" t="s">
        <v>117</v>
      </c>
      <c r="K34" s="41" t="s">
        <v>117</v>
      </c>
      <c r="L34" s="41" t="s">
        <v>117</v>
      </c>
      <c r="M34" s="42">
        <v>36548</v>
      </c>
      <c r="N34" s="41" t="s">
        <v>117</v>
      </c>
      <c r="O34" s="41" t="s">
        <v>117</v>
      </c>
      <c r="P34" s="41"/>
      <c r="Q34" s="44" t="s">
        <v>118</v>
      </c>
    </row>
    <row r="35" spans="2:17" ht="45" customHeight="1" x14ac:dyDescent="0.3">
      <c r="B35" s="50"/>
      <c r="C35" s="50"/>
      <c r="D35" s="51"/>
      <c r="E35" s="51"/>
      <c r="F35" s="51"/>
      <c r="G35" s="51"/>
      <c r="H35" s="51"/>
      <c r="I35" s="51"/>
      <c r="J35" s="51"/>
      <c r="K35" s="52" t="s">
        <v>120</v>
      </c>
      <c r="L35" s="53"/>
      <c r="M35" s="54">
        <f>SUM(M4:M26)+SUM(M33:M34)</f>
        <v>384056.20833333331</v>
      </c>
      <c r="N35" s="51"/>
      <c r="O35" s="51"/>
      <c r="P35" s="51"/>
      <c r="Q35" s="55"/>
    </row>
    <row r="36" spans="2:17" ht="45" customHeight="1" x14ac:dyDescent="0.3">
      <c r="B36" s="50"/>
      <c r="C36" s="50"/>
      <c r="D36" s="51"/>
      <c r="E36" s="51"/>
      <c r="F36" s="51"/>
      <c r="G36" s="51"/>
      <c r="H36" s="51"/>
      <c r="I36" s="51"/>
      <c r="J36" s="51"/>
      <c r="K36" s="52" t="s">
        <v>121</v>
      </c>
      <c r="L36" s="53"/>
      <c r="M36" s="54">
        <f>SUM(M28:M32)</f>
        <v>205000</v>
      </c>
      <c r="N36" s="51"/>
      <c r="O36" s="51"/>
      <c r="P36" s="51"/>
      <c r="Q36" s="55"/>
    </row>
  </sheetData>
  <mergeCells count="24">
    <mergeCell ref="B33:C33"/>
    <mergeCell ref="B34:C34"/>
    <mergeCell ref="B35:C35"/>
    <mergeCell ref="K35:L35"/>
    <mergeCell ref="B36:C36"/>
    <mergeCell ref="K36:L36"/>
    <mergeCell ref="B27:C27"/>
    <mergeCell ref="B28:C28"/>
    <mergeCell ref="B29:C29"/>
    <mergeCell ref="B30:C30"/>
    <mergeCell ref="B31:C31"/>
    <mergeCell ref="B32:C32"/>
    <mergeCell ref="B15:C15"/>
    <mergeCell ref="B16:C16"/>
    <mergeCell ref="B17:C17"/>
    <mergeCell ref="B18:C18"/>
    <mergeCell ref="B19:C19"/>
    <mergeCell ref="B20:C20"/>
    <mergeCell ref="B1:Q2"/>
    <mergeCell ref="B3:C3"/>
    <mergeCell ref="B4:C4"/>
    <mergeCell ref="B8:C8"/>
    <mergeCell ref="B13:C13"/>
    <mergeCell ref="B14:C14"/>
  </mergeCells>
  <pageMargins left="0.7" right="0.7" top="0.75" bottom="0.75" header="0.3" footer="0.3"/>
  <pageSetup paperSize="1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25407D0E8ABD478706AAC9E4BF09FF" ma:contentTypeVersion="16" ma:contentTypeDescription="Create a new document." ma:contentTypeScope="" ma:versionID="209a3b23c97fbeae827950dc34c122f1">
  <xsd:schema xmlns:xsd="http://www.w3.org/2001/XMLSchema" xmlns:xs="http://www.w3.org/2001/XMLSchema" xmlns:p="http://schemas.microsoft.com/office/2006/metadata/properties" xmlns:ns1="http://schemas.microsoft.com/sharepoint/v3" xmlns:ns2="f965d4d0-7c2b-46f1-a39e-993938c44092" xmlns:ns3="8cf59a50-8993-479b-84d7-7cb1922dd5a9" targetNamespace="http://schemas.microsoft.com/office/2006/metadata/properties" ma:root="true" ma:fieldsID="3e5f76c37cd4c212134f6468cc2d19ca" ns1:_="" ns2:_="" ns3:_="">
    <xsd:import namespace="http://schemas.microsoft.com/sharepoint/v3"/>
    <xsd:import namespace="f965d4d0-7c2b-46f1-a39e-993938c44092"/>
    <xsd:import namespace="8cf59a50-8993-479b-84d7-7cb1922dd5a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65d4d0-7c2b-46f1-a39e-993938c440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4fb9b75-cab3-4a4d-9967-d20192e74e23"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f59a50-8993-479b-84d7-7cb1922dd5a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d9feead-18aa-42ca-9b24-e5b2ea29a431}" ma:internalName="TaxCatchAll" ma:showField="CatchAllData" ma:web="8cf59a50-8993-479b-84d7-7cb1922dd5a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cf59a50-8993-479b-84d7-7cb1922dd5a9" xsi:nil="true"/>
    <_ip_UnifiedCompliancePolicyUIAction xmlns="http://schemas.microsoft.com/sharepoint/v3" xsi:nil="true"/>
    <_ip_UnifiedCompliancePolicyProperties xmlns="http://schemas.microsoft.com/sharepoint/v3" xsi:nil="true"/>
    <lcf76f155ced4ddcb4097134ff3c332f xmlns="f965d4d0-7c2b-46f1-a39e-993938c4409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D60172B-2C49-4C85-9F39-18CB98763E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965d4d0-7c2b-46f1-a39e-993938c44092"/>
    <ds:schemaRef ds:uri="8cf59a50-8993-479b-84d7-7cb1922dd5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9EEC30-5924-45FE-B1BA-87E90A4E2D01}">
  <ds:schemaRefs>
    <ds:schemaRef ds:uri="http://schemas.microsoft.com/sharepoint/v3/contenttype/forms"/>
  </ds:schemaRefs>
</ds:datastoreItem>
</file>

<file path=customXml/itemProps3.xml><?xml version="1.0" encoding="utf-8"?>
<ds:datastoreItem xmlns:ds="http://schemas.openxmlformats.org/officeDocument/2006/customXml" ds:itemID="{79BA821E-1CAF-4000-9644-0EBA7F29742E}">
  <ds:schemaRefs>
    <ds:schemaRef ds:uri="http://schemas.openxmlformats.org/package/2006/metadata/core-properties"/>
    <ds:schemaRef ds:uri="8cf59a50-8993-479b-84d7-7cb1922dd5a9"/>
    <ds:schemaRef ds:uri="http://schemas.microsoft.com/sharepoint/v3"/>
    <ds:schemaRef ds:uri="http://schemas.microsoft.com/office/infopath/2007/PartnerControls"/>
    <ds:schemaRef ds:uri="http://www.w3.org/XML/1998/namespace"/>
    <ds:schemaRef ds:uri="http://schemas.microsoft.com/office/2006/documentManagement/types"/>
    <ds:schemaRef ds:uri="http://purl.org/dc/elements/1.1/"/>
    <ds:schemaRef ds:uri="http://purl.org/dc/dcmitype/"/>
    <ds:schemaRef ds:uri="f965d4d0-7c2b-46f1-a39e-993938c44092"/>
    <ds:schemaRef ds:uri="http://schemas.microsoft.com/office/2006/metadata/properties"/>
    <ds:schemaRef ds:uri="http://purl.org/dc/terms/"/>
  </ds:schemaRefs>
</ds:datastoreItem>
</file>

<file path=docMetadata/LabelInfo.xml><?xml version="1.0" encoding="utf-8"?>
<clbl:labelList xmlns:clbl="http://schemas.microsoft.com/office/2020/mipLabelMetadata">
  <clbl:label id="{992deae9-1c4c-42c8-a310-5088af55ba74}" enabled="0" method="" siteId="{992deae9-1c4c-42c8-a310-5088af55ba7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BIL</vt:lpstr>
      <vt:lpstr>BIL!Print_Area</vt:lpstr>
      <vt:lpstr>BIL!Print_Titles</vt:lpstr>
    </vt:vector>
  </TitlesOfParts>
  <Company>State of New Hampshire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Cicirelli, Joseph</dc:creator>
  <cp:lastModifiedBy>Cicirelli, Joseph</cp:lastModifiedBy>
  <dcterms:created xsi:type="dcterms:W3CDTF">2024-07-19T18:54:24Z</dcterms:created>
  <dcterms:modified xsi:type="dcterms:W3CDTF">2024-07-19T18:56:28Z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0x010100E925407D0E8ABD478706AAC9E4BF09FF</vt:lpwstr>
  </property>
  <property fmtid="{D5CDD505-2E9C-101B-9397-08002B2CF9AE}" pid="3" name="MediaServiceImageTags">
    <vt:lpwstr/>
  </property>
</Properties>
</file>