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csp-hq-srv1\shared\NASCSP-ARCHIVE\WAP\Grantee Monitoring Tools\Programmatic Tools\"/>
    </mc:Choice>
  </mc:AlternateContent>
  <bookViews>
    <workbookView xWindow="240" yWindow="120" windowWidth="20115" windowHeight="847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J47" i="1" l="1"/>
  <c r="J46" i="1"/>
  <c r="J45" i="1"/>
  <c r="J52" i="1" s="1"/>
  <c r="J42" i="1"/>
  <c r="G42" i="1"/>
  <c r="D42" i="1"/>
  <c r="J41" i="1"/>
  <c r="G41" i="1"/>
  <c r="D41" i="1"/>
  <c r="J40" i="1"/>
  <c r="G40" i="1"/>
  <c r="D40" i="1"/>
  <c r="J38" i="1"/>
  <c r="G38" i="1"/>
  <c r="D38" i="1"/>
  <c r="J37" i="1"/>
  <c r="G37" i="1"/>
  <c r="D37" i="1"/>
  <c r="J36" i="1"/>
  <c r="G36" i="1"/>
  <c r="D36" i="1"/>
  <c r="J35" i="1"/>
  <c r="G35" i="1"/>
  <c r="D35" i="1"/>
  <c r="J34" i="1"/>
  <c r="G34" i="1"/>
  <c r="D34" i="1"/>
  <c r="J33" i="1"/>
  <c r="G33" i="1"/>
  <c r="D33" i="1"/>
  <c r="J32" i="1"/>
  <c r="G32" i="1"/>
  <c r="D32" i="1"/>
  <c r="D30" i="1"/>
  <c r="D29" i="1"/>
  <c r="D28" i="1"/>
  <c r="J26" i="1"/>
  <c r="G26" i="1"/>
  <c r="D26" i="1"/>
  <c r="J25" i="1"/>
  <c r="G25" i="1"/>
  <c r="D25" i="1"/>
  <c r="J24" i="1"/>
  <c r="G24" i="1"/>
  <c r="D24" i="1"/>
  <c r="J23" i="1"/>
  <c r="G23" i="1"/>
  <c r="D23" i="1"/>
  <c r="J22" i="1"/>
  <c r="G22" i="1"/>
  <c r="D22" i="1"/>
  <c r="J21" i="1"/>
  <c r="G21" i="1"/>
  <c r="D21" i="1"/>
  <c r="J19" i="1"/>
  <c r="G19" i="1"/>
  <c r="D19" i="1"/>
  <c r="J18" i="1"/>
  <c r="G18" i="1"/>
  <c r="D18" i="1"/>
  <c r="J17" i="1"/>
  <c r="G17" i="1"/>
  <c r="D17" i="1"/>
  <c r="J16" i="1"/>
  <c r="G16" i="1"/>
  <c r="D16" i="1"/>
  <c r="J13" i="1"/>
  <c r="G13" i="1"/>
  <c r="D13" i="1"/>
  <c r="J12" i="1"/>
  <c r="G12" i="1"/>
  <c r="D12" i="1"/>
  <c r="J10" i="1"/>
  <c r="G10" i="1"/>
  <c r="D10" i="1"/>
  <c r="J9" i="1"/>
  <c r="G9" i="1"/>
  <c r="D9" i="1"/>
  <c r="J8" i="1"/>
  <c r="G8" i="1"/>
  <c r="D8" i="1"/>
  <c r="J51" i="1" l="1"/>
  <c r="J49" i="1"/>
  <c r="J48" i="1"/>
  <c r="J53" i="1" s="1"/>
  <c r="J54" i="1" s="1"/>
  <c r="J50" i="1"/>
</calcChain>
</file>

<file path=xl/sharedStrings.xml><?xml version="1.0" encoding="utf-8"?>
<sst xmlns="http://schemas.openxmlformats.org/spreadsheetml/2006/main" count="224" uniqueCount="126">
  <si>
    <t>Subgrantee FY16 Risk Assessment</t>
  </si>
  <si>
    <t xml:space="preserve">Subgrantee Name: </t>
  </si>
  <si>
    <t xml:space="preserve"> </t>
  </si>
  <si>
    <t>Criteria</t>
  </si>
  <si>
    <r>
      <t xml:space="preserve">No Risk/Low Risk  </t>
    </r>
    <r>
      <rPr>
        <sz val="8"/>
        <color theme="0"/>
        <rFont val="Arial"/>
        <family val="2"/>
      </rPr>
      <t>(Y/N)</t>
    </r>
  </si>
  <si>
    <r>
      <t>Medium Risk</t>
    </r>
    <r>
      <rPr>
        <sz val="8"/>
        <color theme="0"/>
        <rFont val="Arial"/>
        <family val="2"/>
      </rPr>
      <t xml:space="preserve"> (Y/N)</t>
    </r>
  </si>
  <si>
    <r>
      <t>High Risk</t>
    </r>
    <r>
      <rPr>
        <sz val="8"/>
        <color theme="0"/>
        <rFont val="Arial"/>
        <family val="2"/>
      </rPr>
      <t xml:space="preserve"> (Y/N)</t>
    </r>
  </si>
  <si>
    <t>1. Financial Audit, Fiscal Monitoring &amp; Financial Reporting:</t>
  </si>
  <si>
    <t>a. Finacial Audit</t>
  </si>
  <si>
    <t>a.1. Financial Statements</t>
  </si>
  <si>
    <t>Subgrantee has had no Findings for the most recent Financial Audit.</t>
  </si>
  <si>
    <t>y</t>
  </si>
  <si>
    <t>Subgrantee has had at least one Significant Deficiency Finding for the most recent Financial Audit.</t>
  </si>
  <si>
    <t>n</t>
  </si>
  <si>
    <t>Subgrantee has had at least one Material Weakness/Material Noncompliance Finding for the most recent Financial Audit.</t>
  </si>
  <si>
    <t>a.2. Federal Award</t>
  </si>
  <si>
    <t>b. Fiscal Monitoring</t>
  </si>
  <si>
    <t>Subgrantee had no findings or comments on the fiscal monitoring report.</t>
  </si>
  <si>
    <t>Subgrantee had at least one findings or comments on the fiscal monitoring report.</t>
  </si>
  <si>
    <t>Subgrantee had more than one finding or comments on the fiscal monitoring report.</t>
  </si>
  <si>
    <t>c. Financial Reporting</t>
  </si>
  <si>
    <t>c.1.. DOE WAP Expenditures</t>
  </si>
  <si>
    <t>Subgrantee expended 100% or more of its allocation during current year</t>
  </si>
  <si>
    <t>Subgrantee expended between 90% and 99% of its allocation during FY13.</t>
  </si>
  <si>
    <t>Subgrantee expended less than 90% of its allocation during FY13.</t>
  </si>
  <si>
    <t>c.2. Financial Reporting (all WX programs)</t>
  </si>
  <si>
    <t xml:space="preserve">Financial Status Reports are routinely submitted accurately and on time. </t>
  </si>
  <si>
    <t>Financial Status Reports were submitted late or inaccurate up to 25% of the time.</t>
  </si>
  <si>
    <t>Financial Status Reports were submitted late or inaccurate greater than 25% of the time.</t>
  </si>
  <si>
    <t>2. Administrative Monitoring:</t>
  </si>
  <si>
    <t>a. Client File  Documentation</t>
  </si>
  <si>
    <t>a.1. Energy Audit</t>
  </si>
  <si>
    <t>Client file documentation was consistently and correctly collected on homes monitored with at most 2 exceptions.</t>
  </si>
  <si>
    <t>Client file documentation was consistently and correctly collected on homes monitored with 3 - 7 exceptions.</t>
  </si>
  <si>
    <t>Client file documentation was not consistently and correctly collected on homes monitored.</t>
  </si>
  <si>
    <t>a.2. H&amp;S Forms</t>
  </si>
  <si>
    <t>a.3. Bidding Procedures</t>
  </si>
  <si>
    <t>a.4. QCI Forms</t>
  </si>
  <si>
    <t>b. Subcontractor Administration</t>
  </si>
  <si>
    <t>b.1. Contractor Registration</t>
  </si>
  <si>
    <t>Subcontractor files documentated contractor registration consistently and correctly.</t>
  </si>
  <si>
    <t>Subcontractor files documentated contractor registration consistently and correctly with at most 2 exceptions.</t>
  </si>
  <si>
    <t>Subcontractor files did not document contractor registration consistently and correctly.</t>
  </si>
  <si>
    <t>b.2.  SAM Search</t>
  </si>
  <si>
    <t>Subcontractor files documentation was consistently and correctly collected.</t>
  </si>
  <si>
    <t>Subcontractor files documentation was consistently and correctly with at most 2 exceptions.</t>
  </si>
  <si>
    <t>Subcontractor files documentation was not consistently and correctly collected.</t>
  </si>
  <si>
    <t>b.3. Proper licensing</t>
  </si>
  <si>
    <t>Subcontractor files documentation was consistently and correctly collected with at most 1 exceptions.</t>
  </si>
  <si>
    <t>Subcontractor files documentation was consistently and correctly collected with 2 - 3 exceptions.</t>
  </si>
  <si>
    <t>b.4. Required Trainings</t>
  </si>
  <si>
    <t>b.5. Required Insurance</t>
  </si>
  <si>
    <t>b.6.Contracting Requirements</t>
  </si>
  <si>
    <t>Contracts contain all proper documentation and required language.</t>
  </si>
  <si>
    <t>Contracts contain all proper documentation and required language with at most 1 exception</t>
  </si>
  <si>
    <t>Contracts do not contain all proper documentation and required language</t>
  </si>
  <si>
    <t>c. Staff Training</t>
  </si>
  <si>
    <t>c.1. Auditor Training</t>
  </si>
  <si>
    <t>Auditor has completed all DCAA required training</t>
  </si>
  <si>
    <t>NOTE: 1 auditor missing one training</t>
  </si>
  <si>
    <t>c.2. QCI Training</t>
  </si>
  <si>
    <t>Subgrantee has at least 1 QCI certified inspector</t>
  </si>
  <si>
    <t>c.3. Crew Training</t>
  </si>
  <si>
    <t>Crew members have required training</t>
  </si>
  <si>
    <t>3. Technical Monitoring (QCI):</t>
  </si>
  <si>
    <t>a. Initial Energy Audit</t>
  </si>
  <si>
    <t>Initial energy audits were consistently and correctly performed on homes monitored with at most 2 exceptions.</t>
  </si>
  <si>
    <t>Initial energy audits were consistently and correctly performed on homes monitored with 3 - 7 exceptions.</t>
  </si>
  <si>
    <t>Initial energy audits were not consistently and correctly performed on homes monitored.</t>
  </si>
  <si>
    <t>b. NEAT/MHEA Audits</t>
  </si>
  <si>
    <t>Computerized audit was completed correctly using information from Initial Energy Audit with at most 1 exception</t>
  </si>
  <si>
    <t>Computerized audit was completed correctly using information from Initial Energy Audit with at most 2 - 3 exceptions</t>
  </si>
  <si>
    <t>Computerized audit was not completed correctly using information from Initial Energy Audit.</t>
  </si>
  <si>
    <t>c. Health &amp; Safety</t>
  </si>
  <si>
    <t>Health and Safety was properly administered on homes monitored with at most one exception.</t>
  </si>
  <si>
    <t>Health and Safety was properly administered on homes monitored with 2 - 5 exceptions.</t>
  </si>
  <si>
    <t>Health and Safety was not properly administered on homes monitored.</t>
  </si>
  <si>
    <t>d. Combustion Appliance Safety</t>
  </si>
  <si>
    <t>Combustion Appliance Safety was consistently and conducted on homes monitored with at most one exception.</t>
  </si>
  <si>
    <t>Combustion Appliance Safety was consistently and correctly conducted on homes monitored with 2 - 5 exceptions.</t>
  </si>
  <si>
    <t>Combustion Appliance Safety was not consistently and correctly conducted on homes monitored.</t>
  </si>
  <si>
    <t>e. Work Orders</t>
  </si>
  <si>
    <t>Work orders consistantly followed the NEAT/MHEA Audit recommendations with at most one exception</t>
  </si>
  <si>
    <t>Work orders consistantly followed the NEAT/MHEA Audit recommendations with at most 2 - 4 exception</t>
  </si>
  <si>
    <t>Work orders did not consistantly followed the NEAT/MHEA Audit recommendations</t>
  </si>
  <si>
    <t>e. Final Inspections</t>
  </si>
  <si>
    <t>Final inspections were consistently and correctly performed on homes monitored with at most 2 exceptions.</t>
  </si>
  <si>
    <t>Final inspections were consistently and correctly performed on homes monitored with 3 - 7 exceptions.</t>
  </si>
  <si>
    <t>Final inspections were not consistently and correctly performed on homes monitored.</t>
  </si>
  <si>
    <t>f. Subcontractor Oversite</t>
  </si>
  <si>
    <t>Subcontractors received proper oversight and review on homes monitored with at most 2 exceptions.</t>
  </si>
  <si>
    <t>Subcontractors received proper oversight and review on homes monitored with 3 - 7 exceptions.</t>
  </si>
  <si>
    <t>Subcontractors did not received proper oversight and review on homes monitored.</t>
  </si>
  <si>
    <t>4. Key Staff Experience:</t>
  </si>
  <si>
    <t>a. Key Staff</t>
  </si>
  <si>
    <t>Executive Director has three or more years of experience in that position.</t>
  </si>
  <si>
    <t>Executive Director has between one and two years of experience in that position.</t>
  </si>
  <si>
    <t>Executive Director has less than one year of experience, is Acting/Interim in the position, or is Vacant.</t>
  </si>
  <si>
    <t>b. Key Staff</t>
  </si>
  <si>
    <t>Fiscal Director has three or more years of experience in the position.</t>
  </si>
  <si>
    <t>Fiscal Director has between one and two years of experience in the position.</t>
  </si>
  <si>
    <t>Financial Director has less than one year of experience, is Acting/Interim in the position, or is Vacant.</t>
  </si>
  <si>
    <t>d. Key Staff</t>
  </si>
  <si>
    <t>Program Coordinator has three or more years of experience in the position.</t>
  </si>
  <si>
    <t>Program Coordinator has between one and two years of experience in the position.</t>
  </si>
  <si>
    <t>Program Coordinator has less than one year of experience, is Acting/Interim in the position, or is Vacant.</t>
  </si>
  <si>
    <t>5. Additional Risk Factors</t>
  </si>
  <si>
    <t>Y/N</t>
  </si>
  <si>
    <t>Score</t>
  </si>
  <si>
    <t>Has Subgrantee lost a Type A Program within the past two years?</t>
  </si>
  <si>
    <t>Does the Subgrantee have unrestricted funds equivalent to 60 days cash on hand?</t>
  </si>
  <si>
    <t xml:space="preserve">y </t>
  </si>
  <si>
    <t>Has the Subgrantee changed financial auditors once in the past 6 years?</t>
  </si>
  <si>
    <t xml:space="preserve">Score Key: </t>
  </si>
  <si>
    <t>Audit &amp; Performance Score:</t>
  </si>
  <si>
    <t>Low Risk = 0 - 29</t>
  </si>
  <si>
    <t>Administrative Monitoring</t>
  </si>
  <si>
    <t>Medium Risk = 30 - 69</t>
  </si>
  <si>
    <t>Technical Monitoring</t>
  </si>
  <si>
    <t>High Risk = 70 and above</t>
  </si>
  <si>
    <t>Key Staff Score:</t>
  </si>
  <si>
    <t>Additional Risk Factors:</t>
  </si>
  <si>
    <t>Cumulative Risk Score:</t>
  </si>
  <si>
    <t>Risk Level:</t>
  </si>
  <si>
    <t>based on 2016 monitoring</t>
  </si>
  <si>
    <r>
      <t xml:space="preserve">Audit year: </t>
    </r>
    <r>
      <rPr>
        <sz val="8"/>
        <color rgb="FFFF0000"/>
        <rFont val="Arial"/>
        <family val="2"/>
      </rPr>
      <t xml:space="preserve"> 09/30/15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</si>
</sst>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theme="6" tint="-0.499984740745262"/>
      <name val="Arial"/>
      <family val="2"/>
    </font>
    <font>
      <b/>
      <sz val="8"/>
      <color theme="9" tint="-0.249977111117893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8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F484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Protection="1"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left"/>
      <protection locked="0"/>
    </xf>
    <xf numFmtId="0" fontId="6" fillId="6" borderId="6" xfId="0" applyFont="1" applyFill="1" applyBorder="1" applyAlignment="1" applyProtection="1">
      <alignment vertical="center" wrapText="1"/>
      <protection locked="0"/>
    </xf>
    <xf numFmtId="0" fontId="6" fillId="5" borderId="7" xfId="0" applyFont="1" applyFill="1" applyBorder="1" applyAlignment="1" applyProtection="1">
      <alignment horizontal="left" vertical="center" wrapText="1"/>
      <protection locked="0"/>
    </xf>
    <xf numFmtId="1" fontId="6" fillId="5" borderId="8" xfId="1" applyNumberFormat="1" applyFont="1" applyFill="1" applyBorder="1" applyAlignment="1" applyProtection="1">
      <alignment horizontal="center" vertical="center"/>
      <protection locked="0"/>
    </xf>
    <xf numFmtId="1" fontId="6" fillId="5" borderId="9" xfId="1" applyNumberFormat="1" applyFont="1" applyFill="1" applyBorder="1" applyAlignment="1" applyProtection="1">
      <alignment horizontal="center" vertical="center"/>
      <protection locked="0"/>
    </xf>
    <xf numFmtId="0" fontId="6" fillId="7" borderId="7" xfId="0" applyFont="1" applyFill="1" applyBorder="1" applyAlignment="1" applyProtection="1">
      <alignment horizontal="left" vertical="center" wrapText="1"/>
      <protection locked="0"/>
    </xf>
    <xf numFmtId="1" fontId="6" fillId="7" borderId="8" xfId="1" applyNumberFormat="1" applyFont="1" applyFill="1" applyBorder="1" applyAlignment="1" applyProtection="1">
      <alignment horizontal="center" vertical="center"/>
      <protection locked="0"/>
    </xf>
    <xf numFmtId="1" fontId="6" fillId="7" borderId="10" xfId="1" applyNumberFormat="1" applyFont="1" applyFill="1" applyBorder="1" applyAlignment="1" applyProtection="1">
      <alignment horizontal="center" vertical="center"/>
      <protection locked="0"/>
    </xf>
    <xf numFmtId="0" fontId="6" fillId="8" borderId="7" xfId="0" applyFont="1" applyFill="1" applyBorder="1" applyAlignment="1" applyProtection="1">
      <alignment vertical="center" wrapText="1"/>
      <protection locked="0"/>
    </xf>
    <xf numFmtId="1" fontId="6" fillId="8" borderId="8" xfId="1" applyNumberFormat="1" applyFont="1" applyFill="1" applyBorder="1" applyAlignment="1" applyProtection="1">
      <alignment horizontal="center" vertical="center"/>
      <protection locked="0"/>
    </xf>
    <xf numFmtId="1" fontId="6" fillId="8" borderId="10" xfId="1" applyNumberFormat="1" applyFont="1" applyFill="1" applyBorder="1" applyAlignment="1" applyProtection="1">
      <alignment horizontal="center" vertical="center"/>
      <protection locked="0"/>
    </xf>
    <xf numFmtId="0" fontId="6" fillId="6" borderId="11" xfId="0" applyFont="1" applyFill="1" applyBorder="1" applyAlignment="1" applyProtection="1">
      <alignment vertical="center"/>
      <protection locked="0"/>
    </xf>
    <xf numFmtId="0" fontId="6" fillId="5" borderId="12" xfId="0" applyFont="1" applyFill="1" applyBorder="1" applyAlignment="1" applyProtection="1">
      <alignment horizontal="left" vertical="center" wrapText="1"/>
      <protection locked="0"/>
    </xf>
    <xf numFmtId="1" fontId="6" fillId="5" borderId="13" xfId="1" applyNumberFormat="1" applyFont="1" applyFill="1" applyBorder="1" applyAlignment="1" applyProtection="1">
      <alignment horizontal="center" vertical="center"/>
      <protection locked="0"/>
    </xf>
    <xf numFmtId="0" fontId="6" fillId="7" borderId="12" xfId="0" applyFont="1" applyFill="1" applyBorder="1" applyAlignment="1" applyProtection="1">
      <alignment horizontal="left" vertical="center" wrapText="1"/>
      <protection locked="0"/>
    </xf>
    <xf numFmtId="0" fontId="6" fillId="8" borderId="12" xfId="0" applyFont="1" applyFill="1" applyBorder="1" applyAlignment="1" applyProtection="1">
      <alignment vertical="center" wrapText="1"/>
      <protection locked="0"/>
    </xf>
    <xf numFmtId="0" fontId="6" fillId="5" borderId="6" xfId="0" applyFont="1" applyFill="1" applyBorder="1" applyAlignment="1" applyProtection="1">
      <alignment horizontal="left" vertical="center"/>
      <protection locked="0"/>
    </xf>
    <xf numFmtId="1" fontId="6" fillId="5" borderId="14" xfId="1" applyNumberFormat="1" applyFont="1" applyFill="1" applyBorder="1" applyAlignment="1" applyProtection="1">
      <alignment horizontal="center" vertical="center"/>
      <protection locked="0"/>
    </xf>
    <xf numFmtId="0" fontId="6" fillId="5" borderId="15" xfId="0" applyFont="1" applyFill="1" applyBorder="1" applyAlignment="1" applyProtection="1">
      <alignment horizontal="left" vertical="center" wrapText="1"/>
      <protection locked="0"/>
    </xf>
    <xf numFmtId="0" fontId="6" fillId="6" borderId="11" xfId="0" applyFont="1" applyFill="1" applyBorder="1" applyAlignment="1" applyProtection="1">
      <alignment vertical="center" wrapText="1"/>
      <protection locked="0"/>
    </xf>
    <xf numFmtId="0" fontId="6" fillId="5" borderId="7" xfId="0" applyFont="1" applyFill="1" applyBorder="1" applyAlignment="1" applyProtection="1">
      <alignment vertical="center" wrapText="1"/>
      <protection locked="0"/>
    </xf>
    <xf numFmtId="1" fontId="6" fillId="5" borderId="10" xfId="1" applyNumberFormat="1" applyFont="1" applyFill="1" applyBorder="1" applyAlignment="1" applyProtection="1">
      <alignment horizontal="center" vertical="center"/>
      <protection locked="0"/>
    </xf>
    <xf numFmtId="0" fontId="6" fillId="6" borderId="16" xfId="0" applyFont="1" applyFill="1" applyBorder="1" applyAlignment="1" applyProtection="1">
      <alignment vertical="center" wrapText="1"/>
      <protection locked="0"/>
    </xf>
    <xf numFmtId="0" fontId="6" fillId="5" borderId="17" xfId="0" applyFont="1" applyFill="1" applyBorder="1" applyAlignment="1" applyProtection="1">
      <alignment vertical="center" wrapText="1"/>
      <protection locked="0"/>
    </xf>
    <xf numFmtId="1" fontId="6" fillId="5" borderId="18" xfId="1" applyNumberFormat="1" applyFont="1" applyFill="1" applyBorder="1" applyAlignment="1" applyProtection="1">
      <alignment horizontal="center" vertical="center"/>
      <protection locked="0"/>
    </xf>
    <xf numFmtId="1" fontId="6" fillId="7" borderId="18" xfId="1" applyNumberFormat="1" applyFont="1" applyFill="1" applyBorder="1" applyAlignment="1" applyProtection="1">
      <alignment horizontal="center" vertical="center"/>
      <protection locked="0"/>
    </xf>
    <xf numFmtId="1" fontId="6" fillId="7" borderId="19" xfId="1" applyNumberFormat="1" applyFont="1" applyFill="1" applyBorder="1" applyAlignment="1" applyProtection="1">
      <alignment horizontal="center" vertical="center"/>
      <protection locked="0"/>
    </xf>
    <xf numFmtId="0" fontId="6" fillId="9" borderId="17" xfId="0" applyFont="1" applyFill="1" applyBorder="1" applyAlignment="1" applyProtection="1">
      <alignment vertical="center" wrapText="1"/>
      <protection locked="0"/>
    </xf>
    <xf numFmtId="1" fontId="6" fillId="8" borderId="18" xfId="1" applyNumberFormat="1" applyFont="1" applyFill="1" applyBorder="1" applyAlignment="1" applyProtection="1">
      <alignment horizontal="center" vertical="center"/>
      <protection locked="0"/>
    </xf>
    <xf numFmtId="1" fontId="6" fillId="8" borderId="13" xfId="1" applyNumberFormat="1" applyFont="1" applyFill="1" applyBorder="1" applyAlignment="1" applyProtection="1">
      <alignment horizontal="center" vertical="center"/>
      <protection locked="0"/>
    </xf>
    <xf numFmtId="0" fontId="6" fillId="10" borderId="6" xfId="0" applyFont="1" applyFill="1" applyBorder="1" applyAlignment="1" applyProtection="1">
      <alignment vertical="center" wrapText="1"/>
      <protection locked="0"/>
    </xf>
    <xf numFmtId="0" fontId="6" fillId="6" borderId="22" xfId="0" applyFont="1" applyFill="1" applyBorder="1" applyAlignment="1" applyProtection="1">
      <alignment vertical="center" wrapText="1"/>
      <protection locked="0"/>
    </xf>
    <xf numFmtId="0" fontId="6" fillId="10" borderId="23" xfId="0" applyFont="1" applyFill="1" applyBorder="1" applyAlignment="1" applyProtection="1">
      <alignment vertical="center" wrapText="1"/>
      <protection locked="0"/>
    </xf>
    <xf numFmtId="1" fontId="6" fillId="10" borderId="24" xfId="1" applyNumberFormat="1" applyFont="1" applyFill="1" applyBorder="1" applyAlignment="1" applyProtection="1">
      <alignment horizontal="center" vertical="center"/>
      <protection locked="0"/>
    </xf>
    <xf numFmtId="1" fontId="6" fillId="10" borderId="10" xfId="1" applyNumberFormat="1" applyFont="1" applyFill="1" applyBorder="1" applyAlignment="1" applyProtection="1">
      <alignment horizontal="center" vertical="center"/>
      <protection locked="0"/>
    </xf>
    <xf numFmtId="0" fontId="6" fillId="11" borderId="12" xfId="0" applyFont="1" applyFill="1" applyBorder="1" applyAlignment="1" applyProtection="1">
      <alignment vertical="center" wrapText="1"/>
      <protection locked="0"/>
    </xf>
    <xf numFmtId="1" fontId="6" fillId="11" borderId="24" xfId="1" applyNumberFormat="1" applyFont="1" applyFill="1" applyBorder="1" applyAlignment="1" applyProtection="1">
      <alignment horizontal="center" vertical="center"/>
      <protection locked="0"/>
    </xf>
    <xf numFmtId="1" fontId="6" fillId="11" borderId="8" xfId="1" applyNumberFormat="1" applyFont="1" applyFill="1" applyBorder="1" applyAlignment="1" applyProtection="1">
      <alignment horizontal="center" vertical="center"/>
      <protection locked="0"/>
    </xf>
    <xf numFmtId="0" fontId="6" fillId="12" borderId="11" xfId="0" applyFont="1" applyFill="1" applyBorder="1" applyAlignment="1" applyProtection="1">
      <alignment vertical="center" wrapText="1"/>
      <protection locked="0"/>
    </xf>
    <xf numFmtId="1" fontId="6" fillId="12" borderId="24" xfId="1" applyNumberFormat="1" applyFont="1" applyFill="1" applyBorder="1" applyAlignment="1" applyProtection="1">
      <alignment horizontal="center" vertical="center"/>
      <protection locked="0"/>
    </xf>
    <xf numFmtId="1" fontId="6" fillId="12" borderId="10" xfId="1" applyNumberFormat="1" applyFont="1" applyFill="1" applyBorder="1" applyAlignment="1" applyProtection="1">
      <alignment horizontal="center" vertical="center"/>
      <protection locked="0"/>
    </xf>
    <xf numFmtId="1" fontId="6" fillId="10" borderId="19" xfId="1" applyNumberFormat="1" applyFont="1" applyFill="1" applyBorder="1" applyAlignment="1" applyProtection="1">
      <alignment horizontal="center" vertical="center"/>
      <protection locked="0"/>
    </xf>
    <xf numFmtId="1" fontId="6" fillId="10" borderId="13" xfId="1" applyNumberFormat="1" applyFont="1" applyFill="1" applyBorder="1" applyAlignment="1" applyProtection="1">
      <alignment horizontal="center" vertical="center"/>
      <protection locked="0"/>
    </xf>
    <xf numFmtId="1" fontId="6" fillId="11" borderId="25" xfId="1" applyNumberFormat="1" applyFont="1" applyFill="1" applyBorder="1" applyAlignment="1" applyProtection="1">
      <alignment horizontal="center" vertical="center"/>
      <protection locked="0"/>
    </xf>
    <xf numFmtId="1" fontId="6" fillId="11" borderId="19" xfId="1" applyNumberFormat="1" applyFont="1" applyFill="1" applyBorder="1" applyAlignment="1" applyProtection="1">
      <alignment horizontal="center" vertical="center"/>
      <protection locked="0"/>
    </xf>
    <xf numFmtId="1" fontId="6" fillId="12" borderId="25" xfId="1" applyNumberFormat="1" applyFont="1" applyFill="1" applyBorder="1" applyAlignment="1" applyProtection="1">
      <alignment horizontal="center" vertical="center"/>
      <protection locked="0"/>
    </xf>
    <xf numFmtId="1" fontId="6" fillId="12" borderId="13" xfId="1" applyNumberFormat="1" applyFont="1" applyFill="1" applyBorder="1" applyAlignment="1" applyProtection="1">
      <alignment horizontal="center" vertical="center"/>
      <protection locked="0"/>
    </xf>
    <xf numFmtId="0" fontId="6" fillId="10" borderId="26" xfId="0" applyFont="1" applyFill="1" applyBorder="1" applyAlignment="1" applyProtection="1">
      <alignment vertical="center" wrapText="1"/>
      <protection locked="0"/>
    </xf>
    <xf numFmtId="1" fontId="6" fillId="10" borderId="27" xfId="1" applyNumberFormat="1" applyFont="1" applyFill="1" applyBorder="1" applyAlignment="1" applyProtection="1">
      <alignment horizontal="center" vertical="center"/>
      <protection locked="0"/>
    </xf>
    <xf numFmtId="1" fontId="6" fillId="10" borderId="28" xfId="1" applyNumberFormat="1" applyFont="1" applyFill="1" applyBorder="1" applyAlignment="1" applyProtection="1">
      <alignment horizontal="center" vertical="center"/>
      <protection locked="0"/>
    </xf>
    <xf numFmtId="0" fontId="6" fillId="11" borderId="29" xfId="0" applyFont="1" applyFill="1" applyBorder="1" applyAlignment="1" applyProtection="1">
      <alignment vertical="center" wrapText="1"/>
      <protection locked="0"/>
    </xf>
    <xf numFmtId="1" fontId="6" fillId="11" borderId="27" xfId="1" applyNumberFormat="1" applyFont="1" applyFill="1" applyBorder="1" applyAlignment="1" applyProtection="1">
      <alignment horizontal="center" vertical="center"/>
      <protection locked="0"/>
    </xf>
    <xf numFmtId="1" fontId="6" fillId="11" borderId="30" xfId="1" applyNumberFormat="1" applyFont="1" applyFill="1" applyBorder="1" applyAlignment="1" applyProtection="1">
      <alignment horizontal="center" vertical="center"/>
      <protection locked="0"/>
    </xf>
    <xf numFmtId="0" fontId="6" fillId="12" borderId="31" xfId="0" applyFont="1" applyFill="1" applyBorder="1" applyAlignment="1" applyProtection="1">
      <alignment vertical="center" wrapText="1"/>
      <protection locked="0"/>
    </xf>
    <xf numFmtId="1" fontId="6" fillId="12" borderId="27" xfId="1" applyNumberFormat="1" applyFont="1" applyFill="1" applyBorder="1" applyAlignment="1" applyProtection="1">
      <alignment horizontal="center" vertical="center"/>
      <protection locked="0"/>
    </xf>
    <xf numFmtId="1" fontId="6" fillId="12" borderId="28" xfId="1" applyNumberFormat="1" applyFont="1" applyFill="1" applyBorder="1" applyAlignment="1" applyProtection="1">
      <alignment horizontal="center" vertical="center"/>
      <protection locked="0"/>
    </xf>
    <xf numFmtId="0" fontId="6" fillId="10" borderId="16" xfId="0" applyFont="1" applyFill="1" applyBorder="1" applyAlignment="1" applyProtection="1">
      <alignment vertical="center" wrapText="1"/>
      <protection locked="0"/>
    </xf>
    <xf numFmtId="0" fontId="6" fillId="6" borderId="31" xfId="0" applyFont="1" applyFill="1" applyBorder="1" applyAlignment="1" applyProtection="1">
      <alignment vertical="center" wrapText="1"/>
      <protection locked="0"/>
    </xf>
    <xf numFmtId="0" fontId="6" fillId="10" borderId="32" xfId="0" applyFont="1" applyFill="1" applyBorder="1" applyAlignment="1" applyProtection="1">
      <alignment vertical="center" wrapText="1"/>
      <protection locked="0"/>
    </xf>
    <xf numFmtId="0" fontId="6" fillId="11" borderId="7" xfId="0" applyFont="1" applyFill="1" applyBorder="1" applyAlignment="1" applyProtection="1">
      <alignment vertical="center" wrapText="1"/>
      <protection locked="0"/>
    </xf>
    <xf numFmtId="0" fontId="6" fillId="12" borderId="32" xfId="0" applyFont="1" applyFill="1" applyBorder="1" applyAlignment="1" applyProtection="1">
      <alignment vertical="center" wrapText="1"/>
      <protection locked="0"/>
    </xf>
    <xf numFmtId="0" fontId="6" fillId="10" borderId="11" xfId="0" applyFont="1" applyFill="1" applyBorder="1" applyAlignment="1" applyProtection="1">
      <alignment vertical="center" wrapText="1"/>
      <protection locked="0"/>
    </xf>
    <xf numFmtId="1" fontId="6" fillId="10" borderId="25" xfId="1" applyNumberFormat="1" applyFont="1" applyFill="1" applyBorder="1" applyAlignment="1" applyProtection="1">
      <alignment horizontal="center" vertical="center"/>
      <protection locked="0"/>
    </xf>
    <xf numFmtId="0" fontId="6" fillId="6" borderId="15" xfId="0" applyFont="1" applyFill="1" applyBorder="1" applyAlignment="1" applyProtection="1">
      <alignment vertical="center" wrapText="1"/>
      <protection locked="0"/>
    </xf>
    <xf numFmtId="0" fontId="6" fillId="11" borderId="0" xfId="0" applyFont="1" applyFill="1" applyBorder="1" applyAlignment="1" applyProtection="1">
      <alignment vertical="center" wrapText="1"/>
      <protection locked="0"/>
    </xf>
    <xf numFmtId="0" fontId="6" fillId="6" borderId="33" xfId="0" applyFont="1" applyFill="1" applyBorder="1" applyAlignment="1" applyProtection="1">
      <alignment vertical="center" wrapText="1"/>
      <protection locked="0"/>
    </xf>
    <xf numFmtId="0" fontId="6" fillId="11" borderId="16" xfId="0" applyFont="1" applyFill="1" applyBorder="1" applyAlignment="1" applyProtection="1">
      <alignment vertical="center" wrapText="1"/>
      <protection locked="0"/>
    </xf>
    <xf numFmtId="0" fontId="6" fillId="6" borderId="34" xfId="0" applyFont="1" applyFill="1" applyBorder="1" applyAlignment="1" applyProtection="1">
      <alignment vertical="center" wrapText="1"/>
      <protection locked="0"/>
    </xf>
    <xf numFmtId="0" fontId="6" fillId="13" borderId="34" xfId="0" applyFont="1" applyFill="1" applyBorder="1" applyAlignment="1" applyProtection="1">
      <alignment vertical="center" wrapText="1"/>
      <protection locked="0"/>
    </xf>
    <xf numFmtId="0" fontId="6" fillId="13" borderId="35" xfId="0" applyFont="1" applyFill="1" applyBorder="1" applyAlignment="1" applyProtection="1">
      <alignment vertical="center" wrapText="1"/>
      <protection locked="0"/>
    </xf>
    <xf numFmtId="1" fontId="6" fillId="13" borderId="19" xfId="1" applyNumberFormat="1" applyFont="1" applyFill="1" applyBorder="1" applyAlignment="1" applyProtection="1">
      <alignment horizontal="center" vertical="center"/>
      <protection locked="0"/>
    </xf>
    <xf numFmtId="1" fontId="6" fillId="13" borderId="24" xfId="1" applyNumberFormat="1" applyFont="1" applyFill="1" applyBorder="1" applyAlignment="1" applyProtection="1">
      <alignment horizontal="center" vertical="center"/>
      <protection locked="0"/>
    </xf>
    <xf numFmtId="0" fontId="6" fillId="14" borderId="12" xfId="0" applyFont="1" applyFill="1" applyBorder="1" applyAlignment="1" applyProtection="1">
      <alignment vertical="center" wrapText="1"/>
      <protection locked="0"/>
    </xf>
    <xf numFmtId="1" fontId="6" fillId="14" borderId="19" xfId="1" applyNumberFormat="1" applyFont="1" applyFill="1" applyBorder="1" applyAlignment="1" applyProtection="1">
      <alignment horizontal="center" vertical="center"/>
      <protection locked="0"/>
    </xf>
    <xf numFmtId="1" fontId="6" fillId="15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15" borderId="19" xfId="1" applyNumberFormat="1" applyFont="1" applyFill="1" applyBorder="1" applyAlignment="1" applyProtection="1">
      <alignment horizontal="center" vertical="center"/>
      <protection locked="0"/>
    </xf>
    <xf numFmtId="0" fontId="6" fillId="13" borderId="36" xfId="0" applyFont="1" applyFill="1" applyBorder="1" applyAlignment="1" applyProtection="1">
      <alignment vertical="center" wrapText="1"/>
      <protection locked="0"/>
    </xf>
    <xf numFmtId="1" fontId="6" fillId="13" borderId="30" xfId="1" applyNumberFormat="1" applyFont="1" applyFill="1" applyBorder="1" applyAlignment="1" applyProtection="1">
      <alignment horizontal="center" vertical="center"/>
      <protection locked="0"/>
    </xf>
    <xf numFmtId="0" fontId="6" fillId="14" borderId="29" xfId="0" applyFont="1" applyFill="1" applyBorder="1" applyAlignment="1" applyProtection="1">
      <alignment vertical="center" wrapText="1"/>
      <protection locked="0"/>
    </xf>
    <xf numFmtId="1" fontId="6" fillId="14" borderId="30" xfId="1" applyNumberFormat="1" applyFont="1" applyFill="1" applyBorder="1" applyAlignment="1" applyProtection="1">
      <alignment horizontal="center" vertical="center"/>
      <protection locked="0"/>
    </xf>
    <xf numFmtId="0" fontId="6" fillId="16" borderId="22" xfId="0" applyFont="1" applyFill="1" applyBorder="1" applyAlignment="1" applyProtection="1">
      <alignment vertical="center" wrapText="1"/>
      <protection locked="0"/>
    </xf>
    <xf numFmtId="0" fontId="6" fillId="16" borderId="23" xfId="0" applyFont="1" applyFill="1" applyBorder="1" applyAlignment="1" applyProtection="1">
      <alignment horizontal="left" vertical="center" wrapText="1"/>
      <protection locked="0"/>
    </xf>
    <xf numFmtId="1" fontId="6" fillId="16" borderId="0" xfId="1" applyNumberFormat="1" applyFont="1" applyFill="1" applyBorder="1" applyAlignment="1" applyProtection="1">
      <alignment horizontal="center" vertical="center"/>
      <protection locked="0"/>
    </xf>
    <xf numFmtId="1" fontId="6" fillId="16" borderId="37" xfId="1" applyNumberFormat="1" applyFont="1" applyFill="1" applyBorder="1" applyAlignment="1" applyProtection="1">
      <alignment horizontal="center" vertical="center"/>
      <protection locked="0"/>
    </xf>
    <xf numFmtId="0" fontId="6" fillId="17" borderId="23" xfId="0" applyFont="1" applyFill="1" applyBorder="1" applyAlignment="1" applyProtection="1">
      <alignment horizontal="left" vertical="center" wrapText="1"/>
      <protection locked="0"/>
    </xf>
    <xf numFmtId="1" fontId="6" fillId="17" borderId="0" xfId="1" applyNumberFormat="1" applyFont="1" applyFill="1" applyBorder="1" applyAlignment="1" applyProtection="1">
      <alignment horizontal="center" vertical="center"/>
      <protection locked="0"/>
    </xf>
    <xf numFmtId="1" fontId="6" fillId="17" borderId="19" xfId="1" applyNumberFormat="1" applyFont="1" applyFill="1" applyBorder="1" applyAlignment="1" applyProtection="1">
      <alignment horizontal="center" vertical="center"/>
      <protection locked="0"/>
    </xf>
    <xf numFmtId="0" fontId="6" fillId="18" borderId="23" xfId="0" applyFont="1" applyFill="1" applyBorder="1" applyAlignment="1" applyProtection="1">
      <alignment horizontal="left" vertical="center" wrapText="1"/>
      <protection locked="0"/>
    </xf>
    <xf numFmtId="1" fontId="6" fillId="18" borderId="0" xfId="1" applyNumberFormat="1" applyFont="1" applyFill="1" applyBorder="1" applyAlignment="1" applyProtection="1">
      <alignment horizontal="center" vertical="center"/>
      <protection locked="0"/>
    </xf>
    <xf numFmtId="1" fontId="6" fillId="18" borderId="13" xfId="1" applyNumberFormat="1" applyFont="1" applyFill="1" applyBorder="1" applyAlignment="1" applyProtection="1">
      <alignment horizontal="center" vertical="center"/>
      <protection locked="0"/>
    </xf>
    <xf numFmtId="0" fontId="6" fillId="16" borderId="34" xfId="0" applyFont="1" applyFill="1" applyBorder="1" applyAlignment="1" applyProtection="1">
      <alignment vertical="center" wrapText="1"/>
      <protection locked="0"/>
    </xf>
    <xf numFmtId="0" fontId="6" fillId="16" borderId="35" xfId="0" applyFont="1" applyFill="1" applyBorder="1" applyAlignment="1" applyProtection="1">
      <alignment horizontal="left" vertical="center" wrapText="1"/>
      <protection locked="0"/>
    </xf>
    <xf numFmtId="1" fontId="6" fillId="16" borderId="19" xfId="1" applyNumberFormat="1" applyFont="1" applyFill="1" applyBorder="1" applyAlignment="1" applyProtection="1">
      <alignment horizontal="center" vertical="center"/>
      <protection locked="0"/>
    </xf>
    <xf numFmtId="1" fontId="6" fillId="16" borderId="13" xfId="1" applyNumberFormat="1" applyFont="1" applyFill="1" applyBorder="1" applyAlignment="1" applyProtection="1">
      <alignment horizontal="center" vertical="center"/>
      <protection locked="0"/>
    </xf>
    <xf numFmtId="0" fontId="6" fillId="17" borderId="12" xfId="0" applyFont="1" applyFill="1" applyBorder="1" applyAlignment="1" applyProtection="1">
      <alignment horizontal="left" vertical="center" wrapText="1"/>
      <protection locked="0"/>
    </xf>
    <xf numFmtId="0" fontId="6" fillId="18" borderId="35" xfId="0" applyFont="1" applyFill="1" applyBorder="1" applyAlignment="1" applyProtection="1">
      <alignment horizontal="left" vertical="center" wrapText="1"/>
      <protection locked="0"/>
    </xf>
    <xf numFmtId="1" fontId="6" fillId="18" borderId="19" xfId="1" applyNumberFormat="1" applyFont="1" applyFill="1" applyBorder="1" applyAlignment="1" applyProtection="1">
      <alignment horizontal="center" vertical="center"/>
      <protection locked="0"/>
    </xf>
    <xf numFmtId="0" fontId="6" fillId="16" borderId="33" xfId="0" applyFont="1" applyFill="1" applyBorder="1" applyAlignment="1" applyProtection="1">
      <alignment vertical="center" wrapText="1"/>
      <protection locked="0"/>
    </xf>
    <xf numFmtId="0" fontId="6" fillId="16" borderId="38" xfId="0" applyFont="1" applyFill="1" applyBorder="1" applyAlignment="1" applyProtection="1">
      <alignment vertical="center" wrapText="1"/>
      <protection locked="0"/>
    </xf>
    <xf numFmtId="1" fontId="6" fillId="16" borderId="14" xfId="1" applyNumberFormat="1" applyFont="1" applyFill="1" applyBorder="1" applyAlignment="1" applyProtection="1">
      <alignment horizontal="center" vertical="center"/>
      <protection locked="0"/>
    </xf>
    <xf numFmtId="0" fontId="6" fillId="17" borderId="17" xfId="0" applyFont="1" applyFill="1" applyBorder="1" applyAlignment="1" applyProtection="1">
      <alignment vertical="center" wrapText="1"/>
      <protection locked="0"/>
    </xf>
    <xf numFmtId="0" fontId="6" fillId="18" borderId="38" xfId="0" applyFont="1" applyFill="1" applyBorder="1" applyAlignment="1" applyProtection="1">
      <alignment horizontal="left" vertical="center" wrapText="1"/>
      <protection locked="0"/>
    </xf>
    <xf numFmtId="0" fontId="10" fillId="19" borderId="39" xfId="0" applyFont="1" applyFill="1" applyBorder="1" applyAlignment="1" applyProtection="1">
      <alignment horizontal="center" vertical="center"/>
      <protection locked="0"/>
    </xf>
    <xf numFmtId="0" fontId="0" fillId="20" borderId="41" xfId="0" applyFill="1" applyBorder="1" applyAlignment="1" applyProtection="1">
      <alignment horizontal="center"/>
      <protection locked="0"/>
    </xf>
    <xf numFmtId="0" fontId="0" fillId="20" borderId="42" xfId="0" applyFill="1" applyBorder="1" applyAlignment="1" applyProtection="1">
      <alignment horizontal="center"/>
      <protection locked="0"/>
    </xf>
    <xf numFmtId="1" fontId="0" fillId="22" borderId="42" xfId="0" applyNumberFormat="1" applyFill="1" applyBorder="1" applyAlignment="1" applyProtection="1">
      <alignment horizontal="center"/>
      <protection locked="0"/>
    </xf>
    <xf numFmtId="1" fontId="0" fillId="24" borderId="13" xfId="0" applyNumberFormat="1" applyFill="1" applyBorder="1" applyAlignment="1" applyProtection="1">
      <alignment horizontal="center"/>
      <protection locked="0"/>
    </xf>
    <xf numFmtId="1" fontId="0" fillId="14" borderId="13" xfId="0" applyNumberFormat="1" applyFill="1" applyBorder="1" applyAlignment="1" applyProtection="1">
      <alignment horizontal="center"/>
      <protection locked="0"/>
    </xf>
    <xf numFmtId="1" fontId="0" fillId="27" borderId="10" xfId="0" applyNumberFormat="1" applyFill="1" applyBorder="1" applyAlignment="1" applyProtection="1">
      <alignment horizontal="center"/>
      <protection locked="0"/>
    </xf>
    <xf numFmtId="0" fontId="0" fillId="20" borderId="51" xfId="0" applyFill="1" applyBorder="1" applyAlignment="1" applyProtection="1">
      <alignment horizontal="center"/>
      <protection locked="0"/>
    </xf>
    <xf numFmtId="0" fontId="6" fillId="2" borderId="25" xfId="0" applyFont="1" applyFill="1" applyBorder="1" applyAlignment="1" applyProtection="1">
      <alignment horizontal="center"/>
      <protection locked="0"/>
    </xf>
    <xf numFmtId="0" fontId="6" fillId="2" borderId="48" xfId="0" applyFont="1" applyFill="1" applyBorder="1" applyAlignment="1" applyProtection="1">
      <alignment horizontal="center"/>
      <protection locked="0"/>
    </xf>
    <xf numFmtId="0" fontId="15" fillId="2" borderId="48" xfId="0" applyFont="1" applyFill="1" applyBorder="1" applyAlignment="1" applyProtection="1">
      <alignment horizontal="center"/>
      <protection locked="0"/>
    </xf>
    <xf numFmtId="1" fontId="0" fillId="28" borderId="37" xfId="0" applyNumberFormat="1" applyFill="1" applyBorder="1" applyAlignment="1" applyProtection="1">
      <alignment horizontal="center"/>
      <protection locked="0"/>
    </xf>
    <xf numFmtId="0" fontId="16" fillId="0" borderId="55" xfId="0" applyFont="1" applyBorder="1"/>
    <xf numFmtId="0" fontId="5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0" fillId="0" borderId="1" xfId="0" applyBorder="1" applyAlignment="1"/>
    <xf numFmtId="0" fontId="8" fillId="3" borderId="3" xfId="0" applyFont="1" applyFill="1" applyBorder="1" applyAlignment="1" applyProtection="1">
      <alignment horizontal="center"/>
      <protection locked="0"/>
    </xf>
    <xf numFmtId="0" fontId="8" fillId="3" borderId="4" xfId="0" applyFont="1" applyFill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protection locked="0"/>
    </xf>
    <xf numFmtId="0" fontId="4" fillId="3" borderId="5" xfId="0" applyFont="1" applyFill="1" applyBorder="1" applyAlignment="1" applyProtection="1">
      <protection locked="0"/>
    </xf>
    <xf numFmtId="0" fontId="6" fillId="0" borderId="40" xfId="0" applyFont="1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10" fillId="4" borderId="3" xfId="0" applyFont="1" applyFill="1" applyBorder="1" applyAlignment="1" applyProtection="1">
      <alignment horizontal="left"/>
      <protection locked="0"/>
    </xf>
    <xf numFmtId="0" fontId="10" fillId="4" borderId="4" xfId="0" applyFont="1" applyFill="1" applyBorder="1" applyAlignment="1" applyProtection="1">
      <alignment horizontal="left"/>
      <protection locked="0"/>
    </xf>
    <xf numFmtId="0" fontId="10" fillId="4" borderId="5" xfId="0" applyFont="1" applyFill="1" applyBorder="1" applyAlignment="1" applyProtection="1">
      <alignment horizontal="left"/>
      <protection locked="0"/>
    </xf>
    <xf numFmtId="1" fontId="6" fillId="5" borderId="3" xfId="1" applyNumberFormat="1" applyFont="1" applyFill="1" applyBorder="1" applyAlignment="1" applyProtection="1">
      <alignment horizontal="left" vertical="center"/>
      <protection locked="0"/>
    </xf>
    <xf numFmtId="1" fontId="6" fillId="5" borderId="4" xfId="1" applyNumberFormat="1" applyFont="1" applyFill="1" applyBorder="1" applyAlignment="1" applyProtection="1">
      <alignment horizontal="left" vertical="center"/>
      <protection locked="0"/>
    </xf>
    <xf numFmtId="1" fontId="6" fillId="5" borderId="5" xfId="1" applyNumberFormat="1" applyFont="1" applyFill="1" applyBorder="1" applyAlignment="1" applyProtection="1">
      <alignment horizontal="left" vertical="center"/>
      <protection locked="0"/>
    </xf>
    <xf numFmtId="1" fontId="6" fillId="5" borderId="3" xfId="1" applyNumberFormat="1" applyFont="1" applyFill="1" applyBorder="1" applyAlignment="1" applyProtection="1">
      <alignment horizontal="center" vertical="center"/>
      <protection locked="0"/>
    </xf>
    <xf numFmtId="1" fontId="6" fillId="5" borderId="4" xfId="1" applyNumberFormat="1" applyFont="1" applyFill="1" applyBorder="1" applyAlignment="1" applyProtection="1">
      <alignment horizontal="center" vertical="center"/>
      <protection locked="0"/>
    </xf>
    <xf numFmtId="1" fontId="6" fillId="5" borderId="5" xfId="1" applyNumberFormat="1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left" vertical="center" wrapText="1"/>
      <protection locked="0"/>
    </xf>
    <xf numFmtId="0" fontId="6" fillId="10" borderId="3" xfId="0" applyFont="1" applyFill="1" applyBorder="1" applyAlignment="1" applyProtection="1">
      <alignment horizontal="center" vertical="center" wrapText="1"/>
      <protection locked="0"/>
    </xf>
    <xf numFmtId="0" fontId="6" fillId="10" borderId="4" xfId="0" applyFont="1" applyFill="1" applyBorder="1" applyAlignment="1" applyProtection="1">
      <alignment horizontal="center" vertical="center" wrapText="1"/>
      <protection locked="0"/>
    </xf>
    <xf numFmtId="0" fontId="6" fillId="10" borderId="5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10" fillId="19" borderId="3" xfId="0" applyFont="1" applyFill="1" applyBorder="1" applyAlignment="1" applyProtection="1">
      <alignment horizontal="left" vertical="center"/>
      <protection locked="0"/>
    </xf>
    <xf numFmtId="0" fontId="7" fillId="0" borderId="52" xfId="0" applyFont="1" applyBorder="1" applyAlignment="1" applyProtection="1">
      <alignment horizontal="center" vertical="center" wrapText="1"/>
      <protection locked="0"/>
    </xf>
    <xf numFmtId="0" fontId="7" fillId="0" borderId="53" xfId="0" applyFont="1" applyBorder="1" applyAlignment="1" applyProtection="1">
      <alignment horizontal="center" vertical="center" wrapText="1"/>
      <protection locked="0"/>
    </xf>
    <xf numFmtId="0" fontId="0" fillId="0" borderId="54" xfId="0" applyBorder="1" applyAlignment="1"/>
    <xf numFmtId="0" fontId="6" fillId="11" borderId="6" xfId="0" applyFont="1" applyFill="1" applyBorder="1" applyAlignment="1" applyProtection="1">
      <alignment horizontal="left" vertical="center" wrapText="1"/>
      <protection locked="0"/>
    </xf>
    <xf numFmtId="0" fontId="6" fillId="11" borderId="46" xfId="0" applyFont="1" applyFill="1" applyBorder="1" applyAlignment="1" applyProtection="1">
      <alignment horizontal="left" vertical="center" wrapText="1"/>
      <protection locked="0"/>
    </xf>
    <xf numFmtId="0" fontId="6" fillId="11" borderId="11" xfId="0" applyFont="1" applyFill="1" applyBorder="1" applyAlignment="1" applyProtection="1">
      <alignment horizontal="left" vertical="center" wrapText="1"/>
      <protection locked="0"/>
    </xf>
    <xf numFmtId="0" fontId="6" fillId="11" borderId="48" xfId="0" applyFont="1" applyFill="1" applyBorder="1" applyAlignment="1" applyProtection="1">
      <alignment horizontal="left" vertical="center" wrapText="1"/>
      <protection locked="0"/>
    </xf>
    <xf numFmtId="0" fontId="6" fillId="11" borderId="16" xfId="0" applyFont="1" applyFill="1" applyBorder="1" applyAlignment="1" applyProtection="1">
      <alignment horizontal="left" vertical="center" wrapText="1"/>
      <protection locked="0"/>
    </xf>
    <xf numFmtId="0" fontId="6" fillId="11" borderId="50" xfId="0" applyFont="1" applyFill="1" applyBorder="1" applyAlignment="1" applyProtection="1">
      <alignment horizontal="left" vertical="center" wrapText="1"/>
      <protection locked="0"/>
    </xf>
    <xf numFmtId="0" fontId="13" fillId="25" borderId="25" xfId="0" applyFont="1" applyFill="1" applyBorder="1" applyAlignment="1" applyProtection="1">
      <alignment horizontal="center"/>
      <protection locked="0"/>
    </xf>
    <xf numFmtId="0" fontId="13" fillId="25" borderId="48" xfId="0" applyFont="1" applyFill="1" applyBorder="1" applyAlignment="1" applyProtection="1">
      <alignment horizontal="center"/>
      <protection locked="0"/>
    </xf>
    <xf numFmtId="0" fontId="13" fillId="25" borderId="35" xfId="0" applyFont="1" applyFill="1" applyBorder="1" applyAlignment="1" applyProtection="1">
      <alignment horizontal="center"/>
      <protection locked="0"/>
    </xf>
    <xf numFmtId="1" fontId="6" fillId="14" borderId="25" xfId="1" applyNumberFormat="1" applyFont="1" applyFill="1" applyBorder="1" applyAlignment="1" applyProtection="1">
      <alignment horizontal="center" vertical="center"/>
      <protection locked="0"/>
    </xf>
    <xf numFmtId="1" fontId="6" fillId="14" borderId="48" xfId="1" applyNumberFormat="1" applyFont="1" applyFill="1" applyBorder="1" applyAlignment="1" applyProtection="1">
      <alignment horizontal="center" vertical="center"/>
      <protection locked="0"/>
    </xf>
    <xf numFmtId="1" fontId="6" fillId="14" borderId="35" xfId="1" applyNumberFormat="1" applyFont="1" applyFill="1" applyBorder="1" applyAlignment="1" applyProtection="1">
      <alignment horizontal="center" vertical="center"/>
      <protection locked="0"/>
    </xf>
    <xf numFmtId="0" fontId="14" fillId="26" borderId="25" xfId="0" applyFont="1" applyFill="1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10" fillId="27" borderId="25" xfId="0" applyFont="1" applyFill="1" applyBorder="1" applyAlignment="1" applyProtection="1">
      <alignment horizontal="center" vertical="center" wrapText="1"/>
      <protection locked="0"/>
    </xf>
    <xf numFmtId="0" fontId="10" fillId="27" borderId="48" xfId="0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/>
      <protection locked="0"/>
    </xf>
    <xf numFmtId="0" fontId="10" fillId="20" borderId="49" xfId="0" applyFont="1" applyFill="1" applyBorder="1" applyAlignment="1" applyProtection="1">
      <alignment horizontal="center" vertical="center" wrapText="1"/>
      <protection locked="0"/>
    </xf>
    <xf numFmtId="0" fontId="10" fillId="20" borderId="50" xfId="0" applyFont="1" applyFill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/>
      <protection locked="0"/>
    </xf>
    <xf numFmtId="0" fontId="11" fillId="28" borderId="45" xfId="0" applyFont="1" applyFill="1" applyBorder="1" applyAlignment="1" applyProtection="1">
      <alignment horizontal="center" vertical="center" wrapText="1"/>
      <protection locked="0"/>
    </xf>
    <xf numFmtId="0" fontId="11" fillId="28" borderId="46" xfId="0" applyFont="1" applyFill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43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protection locked="0"/>
    </xf>
    <xf numFmtId="0" fontId="10" fillId="21" borderId="45" xfId="0" applyFont="1" applyFill="1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11" fillId="22" borderId="45" xfId="0" applyFont="1" applyFill="1" applyBorder="1" applyAlignment="1" applyProtection="1">
      <alignment horizontal="center" vertical="center" wrapText="1"/>
      <protection locked="0"/>
    </xf>
    <xf numFmtId="0" fontId="11" fillId="22" borderId="46" xfId="0" applyFont="1" applyFill="1" applyBorder="1" applyAlignment="1" applyProtection="1">
      <alignment horizontal="center" vertical="center" wrapText="1"/>
      <protection locked="0"/>
    </xf>
    <xf numFmtId="0" fontId="12" fillId="23" borderId="25" xfId="0" applyFont="1" applyFill="1" applyBorder="1" applyAlignment="1" applyProtection="1">
      <alignment horizontal="center" vertical="center" wrapText="1"/>
      <protection locked="0"/>
    </xf>
    <xf numFmtId="0" fontId="12" fillId="23" borderId="48" xfId="0" applyFont="1" applyFill="1" applyBorder="1" applyAlignment="1" applyProtection="1">
      <alignment horizontal="center" vertical="center" wrapText="1"/>
      <protection locked="0"/>
    </xf>
    <xf numFmtId="0" fontId="12" fillId="23" borderId="35" xfId="0" applyFont="1" applyFill="1" applyBorder="1" applyAlignment="1" applyProtection="1">
      <alignment horizontal="center" vertical="center" wrapText="1"/>
      <protection locked="0"/>
    </xf>
    <xf numFmtId="0" fontId="10" fillId="24" borderId="25" xfId="0" applyFont="1" applyFill="1" applyBorder="1" applyAlignment="1" applyProtection="1">
      <alignment horizontal="center" vertical="center" wrapText="1"/>
      <protection locked="0"/>
    </xf>
    <xf numFmtId="0" fontId="3" fillId="24" borderId="48" xfId="0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workbookViewId="0">
      <selection activeCell="M1" sqref="M1"/>
    </sheetView>
  </sheetViews>
  <sheetFormatPr defaultRowHeight="15" x14ac:dyDescent="0.25"/>
  <cols>
    <col min="1" max="1" width="15.140625" style="1" customWidth="1"/>
    <col min="2" max="2" width="25.7109375" style="1" customWidth="1"/>
    <col min="3" max="4" width="9.7109375" style="1" customWidth="1"/>
    <col min="5" max="5" width="25.7109375" style="1" customWidth="1"/>
    <col min="6" max="7" width="9.7109375" style="1" customWidth="1"/>
    <col min="8" max="8" width="25.7109375" style="1" customWidth="1"/>
    <col min="9" max="10" width="9.7109375" style="1" customWidth="1"/>
    <col min="11" max="16384" width="9.140625" style="1"/>
  </cols>
  <sheetData>
    <row r="1" spans="1:10" ht="15.75" x14ac:dyDescent="0.25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10" ht="15.75" x14ac:dyDescent="0.25">
      <c r="A2" s="2"/>
      <c r="B2" s="2"/>
      <c r="C2" s="2"/>
      <c r="D2" s="2"/>
      <c r="E2" s="3" t="s">
        <v>124</v>
      </c>
      <c r="F2" s="2"/>
      <c r="G2" s="2"/>
      <c r="H2" s="2"/>
      <c r="I2" s="2"/>
    </row>
    <row r="3" spans="1:10" ht="15.75" thickBot="1" x14ac:dyDescent="0.3">
      <c r="A3" s="124" t="s">
        <v>1</v>
      </c>
      <c r="B3" s="124"/>
      <c r="C3" s="125" t="s">
        <v>2</v>
      </c>
      <c r="D3" s="125"/>
      <c r="E3" s="125"/>
      <c r="F3"/>
      <c r="G3"/>
      <c r="H3"/>
      <c r="I3"/>
    </row>
    <row r="4" spans="1:10" ht="15.75" thickBot="1" x14ac:dyDescent="0.3">
      <c r="A4" s="4"/>
      <c r="B4" s="4"/>
      <c r="C4" s="5"/>
      <c r="D4" s="6"/>
      <c r="E4" s="4"/>
      <c r="F4" s="5"/>
      <c r="G4" s="5"/>
      <c r="H4" s="4"/>
      <c r="I4" s="5"/>
    </row>
    <row r="5" spans="1:10" ht="15.75" thickBot="1" x14ac:dyDescent="0.3">
      <c r="A5" s="7" t="s">
        <v>3</v>
      </c>
      <c r="B5" s="126" t="s">
        <v>4</v>
      </c>
      <c r="C5" s="127"/>
      <c r="D5" s="128"/>
      <c r="E5" s="126" t="s">
        <v>5</v>
      </c>
      <c r="F5" s="127"/>
      <c r="G5" s="128"/>
      <c r="H5" s="126" t="s">
        <v>6</v>
      </c>
      <c r="I5" s="129"/>
      <c r="J5" s="130"/>
    </row>
    <row r="6" spans="1:10" ht="15.75" thickBot="1" x14ac:dyDescent="0.3">
      <c r="A6" s="134" t="s">
        <v>7</v>
      </c>
      <c r="B6" s="135"/>
      <c r="C6" s="135"/>
      <c r="D6" s="135"/>
      <c r="E6" s="135"/>
      <c r="F6" s="135"/>
      <c r="G6" s="135"/>
      <c r="H6" s="135"/>
      <c r="I6" s="135"/>
      <c r="J6" s="136"/>
    </row>
    <row r="7" spans="1:10" ht="15.75" thickBot="1" x14ac:dyDescent="0.3">
      <c r="A7" s="8" t="s">
        <v>8</v>
      </c>
      <c r="B7" s="137" t="s">
        <v>125</v>
      </c>
      <c r="C7" s="138"/>
      <c r="D7" s="138"/>
      <c r="E7" s="138"/>
      <c r="F7" s="138"/>
      <c r="G7" s="138"/>
      <c r="H7" s="138"/>
      <c r="I7" s="138"/>
      <c r="J7" s="139"/>
    </row>
    <row r="8" spans="1:10" ht="45" x14ac:dyDescent="0.25">
      <c r="A8" s="9" t="s">
        <v>9</v>
      </c>
      <c r="B8" s="10" t="s">
        <v>10</v>
      </c>
      <c r="C8" s="11" t="s">
        <v>11</v>
      </c>
      <c r="D8" s="12">
        <f t="shared" ref="D8:D10" si="0">IF(C8="n",1,0)</f>
        <v>0</v>
      </c>
      <c r="E8" s="13" t="s">
        <v>12</v>
      </c>
      <c r="F8" s="14" t="s">
        <v>13</v>
      </c>
      <c r="G8" s="15">
        <f>IF(F8="y",2,0)</f>
        <v>0</v>
      </c>
      <c r="H8" s="16" t="s">
        <v>14</v>
      </c>
      <c r="I8" s="17" t="s">
        <v>13</v>
      </c>
      <c r="J8" s="18">
        <f>IF(I8="y",3,0)</f>
        <v>0</v>
      </c>
    </row>
    <row r="9" spans="1:10" ht="45" customHeight="1" thickBot="1" x14ac:dyDescent="0.3">
      <c r="A9" s="19" t="s">
        <v>15</v>
      </c>
      <c r="B9" s="20" t="s">
        <v>10</v>
      </c>
      <c r="C9" s="11" t="s">
        <v>11</v>
      </c>
      <c r="D9" s="21">
        <f t="shared" si="0"/>
        <v>0</v>
      </c>
      <c r="E9" s="22" t="s">
        <v>12</v>
      </c>
      <c r="F9" s="14" t="s">
        <v>13</v>
      </c>
      <c r="G9" s="15">
        <f t="shared" ref="G9:G10" si="1">IF(F9="y",2,0)</f>
        <v>0</v>
      </c>
      <c r="H9" s="23" t="s">
        <v>14</v>
      </c>
      <c r="I9" s="17" t="s">
        <v>13</v>
      </c>
      <c r="J9" s="18">
        <f t="shared" ref="J9:J10" si="2">IF(I9="y",3,0)</f>
        <v>0</v>
      </c>
    </row>
    <row r="10" spans="1:10" ht="34.5" thickBot="1" x14ac:dyDescent="0.3">
      <c r="A10" s="24" t="s">
        <v>16</v>
      </c>
      <c r="B10" s="20" t="s">
        <v>17</v>
      </c>
      <c r="C10" s="11" t="s">
        <v>11</v>
      </c>
      <c r="D10" s="25">
        <f t="shared" si="0"/>
        <v>0</v>
      </c>
      <c r="E10" s="22" t="s">
        <v>18</v>
      </c>
      <c r="F10" s="14" t="s">
        <v>13</v>
      </c>
      <c r="G10" s="15">
        <f t="shared" si="1"/>
        <v>0</v>
      </c>
      <c r="H10" s="23" t="s">
        <v>19</v>
      </c>
      <c r="I10" s="17" t="s">
        <v>13</v>
      </c>
      <c r="J10" s="18">
        <f t="shared" si="2"/>
        <v>0</v>
      </c>
    </row>
    <row r="11" spans="1:10" ht="23.25" customHeight="1" thickBot="1" x14ac:dyDescent="0.3">
      <c r="A11" s="26" t="s">
        <v>20</v>
      </c>
      <c r="B11" s="140"/>
      <c r="C11" s="141"/>
      <c r="D11" s="141"/>
      <c r="E11" s="141"/>
      <c r="F11" s="141"/>
      <c r="G11" s="141"/>
      <c r="H11" s="141"/>
      <c r="I11" s="141"/>
      <c r="J11" s="142"/>
    </row>
    <row r="12" spans="1:10" ht="34.5" customHeight="1" x14ac:dyDescent="0.25">
      <c r="A12" s="27" t="s">
        <v>21</v>
      </c>
      <c r="B12" s="28" t="s">
        <v>22</v>
      </c>
      <c r="C12" s="11" t="s">
        <v>11</v>
      </c>
      <c r="D12" s="29">
        <f t="shared" ref="D12:D13" si="3">IF(C12="n",1,0)</f>
        <v>0</v>
      </c>
      <c r="E12" s="13" t="s">
        <v>23</v>
      </c>
      <c r="F12" s="14" t="s">
        <v>13</v>
      </c>
      <c r="G12" s="14">
        <f t="shared" ref="G12:G13" si="4">IF(F12="y",2,0)</f>
        <v>0</v>
      </c>
      <c r="H12" s="16" t="s">
        <v>24</v>
      </c>
      <c r="I12" s="17" t="s">
        <v>13</v>
      </c>
      <c r="J12" s="18">
        <f t="shared" ref="J12:J13" si="5">IF(I12="Y",3,0)</f>
        <v>0</v>
      </c>
    </row>
    <row r="13" spans="1:10" ht="34.5" thickBot="1" x14ac:dyDescent="0.3">
      <c r="A13" s="30" t="s">
        <v>25</v>
      </c>
      <c r="B13" s="31" t="s">
        <v>26</v>
      </c>
      <c r="C13" s="32" t="s">
        <v>13</v>
      </c>
      <c r="D13" s="29">
        <f t="shared" si="3"/>
        <v>1</v>
      </c>
      <c r="E13" s="13" t="s">
        <v>27</v>
      </c>
      <c r="F13" s="33" t="s">
        <v>13</v>
      </c>
      <c r="G13" s="34">
        <f t="shared" si="4"/>
        <v>0</v>
      </c>
      <c r="H13" s="35" t="s">
        <v>28</v>
      </c>
      <c r="I13" s="36" t="s">
        <v>11</v>
      </c>
      <c r="J13" s="37">
        <f t="shared" si="5"/>
        <v>3</v>
      </c>
    </row>
    <row r="14" spans="1:10" ht="15.75" customHeight="1" thickBot="1" x14ac:dyDescent="0.3">
      <c r="A14" s="143" t="s">
        <v>29</v>
      </c>
      <c r="B14" s="132"/>
      <c r="C14" s="132"/>
      <c r="D14" s="132"/>
      <c r="E14" s="132"/>
      <c r="F14" s="132"/>
      <c r="G14" s="132"/>
      <c r="H14" s="132"/>
      <c r="I14" s="132"/>
      <c r="J14" s="133"/>
    </row>
    <row r="15" spans="1:10" ht="23.25" thickBot="1" x14ac:dyDescent="0.3">
      <c r="A15" s="38" t="s">
        <v>30</v>
      </c>
      <c r="B15" s="144" t="s">
        <v>2</v>
      </c>
      <c r="C15" s="145"/>
      <c r="D15" s="145"/>
      <c r="E15" s="145"/>
      <c r="F15" s="145"/>
      <c r="G15" s="145"/>
      <c r="H15" s="145"/>
      <c r="I15" s="145"/>
      <c r="J15" s="146"/>
    </row>
    <row r="16" spans="1:10" ht="45" customHeight="1" thickBot="1" x14ac:dyDescent="0.3">
      <c r="A16" s="39" t="s">
        <v>31</v>
      </c>
      <c r="B16" s="40" t="s">
        <v>32</v>
      </c>
      <c r="C16" s="41" t="s">
        <v>13</v>
      </c>
      <c r="D16" s="42">
        <f t="shared" ref="D16:D30" si="6">IF(C16="n",1,0)</f>
        <v>1</v>
      </c>
      <c r="E16" s="43" t="s">
        <v>33</v>
      </c>
      <c r="F16" s="44" t="s">
        <v>11</v>
      </c>
      <c r="G16" s="45">
        <f t="shared" ref="G16:G19" si="7">IF(F16="y",2,0)</f>
        <v>2</v>
      </c>
      <c r="H16" s="46" t="s">
        <v>34</v>
      </c>
      <c r="I16" s="47" t="s">
        <v>13</v>
      </c>
      <c r="J16" s="48">
        <f t="shared" ref="J16:J19" si="8">IF(I16="Y",3,0)</f>
        <v>0</v>
      </c>
    </row>
    <row r="17" spans="1:10" ht="45" customHeight="1" thickBot="1" x14ac:dyDescent="0.3">
      <c r="A17" s="39" t="s">
        <v>35</v>
      </c>
      <c r="B17" s="40" t="s">
        <v>32</v>
      </c>
      <c r="C17" s="49" t="s">
        <v>11</v>
      </c>
      <c r="D17" s="50">
        <f t="shared" si="6"/>
        <v>0</v>
      </c>
      <c r="E17" s="43" t="s">
        <v>33</v>
      </c>
      <c r="F17" s="51" t="s">
        <v>13</v>
      </c>
      <c r="G17" s="52">
        <f t="shared" si="7"/>
        <v>0</v>
      </c>
      <c r="H17" s="46" t="s">
        <v>34</v>
      </c>
      <c r="I17" s="53" t="s">
        <v>13</v>
      </c>
      <c r="J17" s="54">
        <f t="shared" si="8"/>
        <v>0</v>
      </c>
    </row>
    <row r="18" spans="1:10" ht="45" customHeight="1" thickBot="1" x14ac:dyDescent="0.3">
      <c r="A18" s="39" t="s">
        <v>36</v>
      </c>
      <c r="B18" s="40" t="s">
        <v>32</v>
      </c>
      <c r="C18" s="41" t="s">
        <v>13</v>
      </c>
      <c r="D18" s="50">
        <f t="shared" si="6"/>
        <v>1</v>
      </c>
      <c r="E18" s="43" t="s">
        <v>33</v>
      </c>
      <c r="F18" s="44" t="s">
        <v>11</v>
      </c>
      <c r="G18" s="52">
        <f t="shared" si="7"/>
        <v>2</v>
      </c>
      <c r="H18" s="46" t="s">
        <v>34</v>
      </c>
      <c r="I18" s="47" t="s">
        <v>13</v>
      </c>
      <c r="J18" s="54">
        <f t="shared" si="8"/>
        <v>0</v>
      </c>
    </row>
    <row r="19" spans="1:10" ht="45" customHeight="1" thickBot="1" x14ac:dyDescent="0.3">
      <c r="A19" s="39" t="s">
        <v>37</v>
      </c>
      <c r="B19" s="55" t="s">
        <v>32</v>
      </c>
      <c r="C19" s="56" t="s">
        <v>13</v>
      </c>
      <c r="D19" s="57">
        <f t="shared" si="6"/>
        <v>1</v>
      </c>
      <c r="E19" s="58" t="s">
        <v>33</v>
      </c>
      <c r="F19" s="59" t="s">
        <v>11</v>
      </c>
      <c r="G19" s="60">
        <f t="shared" si="7"/>
        <v>2</v>
      </c>
      <c r="H19" s="61" t="s">
        <v>34</v>
      </c>
      <c r="I19" s="62" t="s">
        <v>13</v>
      </c>
      <c r="J19" s="63">
        <f t="shared" si="8"/>
        <v>0</v>
      </c>
    </row>
    <row r="20" spans="1:10" ht="23.25" thickBot="1" x14ac:dyDescent="0.3">
      <c r="A20" s="64" t="s">
        <v>38</v>
      </c>
      <c r="B20" s="144"/>
      <c r="C20" s="145"/>
      <c r="D20" s="145"/>
      <c r="E20" s="145"/>
      <c r="F20" s="145"/>
      <c r="G20" s="145"/>
      <c r="H20" s="145"/>
      <c r="I20" s="145"/>
      <c r="J20" s="146"/>
    </row>
    <row r="21" spans="1:10" ht="45" x14ac:dyDescent="0.25">
      <c r="A21" s="65" t="s">
        <v>39</v>
      </c>
      <c r="B21" s="66" t="s">
        <v>40</v>
      </c>
      <c r="C21" s="41" t="s">
        <v>11</v>
      </c>
      <c r="D21" s="42">
        <f t="shared" si="6"/>
        <v>0</v>
      </c>
      <c r="E21" s="67" t="s">
        <v>41</v>
      </c>
      <c r="F21" s="44" t="s">
        <v>13</v>
      </c>
      <c r="G21" s="45">
        <f t="shared" ref="G21:G26" si="9">IF(F21="y",2,0)</f>
        <v>0</v>
      </c>
      <c r="H21" s="68" t="s">
        <v>42</v>
      </c>
      <c r="I21" s="47" t="s">
        <v>13</v>
      </c>
      <c r="J21" s="48">
        <f t="shared" ref="J21:J26" si="10">IF(I21="Y",3,0)</f>
        <v>0</v>
      </c>
    </row>
    <row r="22" spans="1:10" ht="34.5" customHeight="1" x14ac:dyDescent="0.25">
      <c r="A22" s="65" t="s">
        <v>43</v>
      </c>
      <c r="B22" s="66" t="s">
        <v>44</v>
      </c>
      <c r="C22" s="41" t="s">
        <v>11</v>
      </c>
      <c r="D22" s="42">
        <f t="shared" si="6"/>
        <v>0</v>
      </c>
      <c r="E22" s="67" t="s">
        <v>45</v>
      </c>
      <c r="F22" s="44" t="s">
        <v>13</v>
      </c>
      <c r="G22" s="45">
        <f t="shared" si="9"/>
        <v>0</v>
      </c>
      <c r="H22" s="68" t="s">
        <v>46</v>
      </c>
      <c r="I22" s="47" t="s">
        <v>13</v>
      </c>
      <c r="J22" s="48">
        <f t="shared" si="10"/>
        <v>0</v>
      </c>
    </row>
    <row r="23" spans="1:10" ht="34.5" customHeight="1" x14ac:dyDescent="0.25">
      <c r="A23" s="65" t="s">
        <v>47</v>
      </c>
      <c r="B23" s="69" t="s">
        <v>48</v>
      </c>
      <c r="C23" s="70" t="s">
        <v>11</v>
      </c>
      <c r="D23" s="50">
        <f t="shared" si="6"/>
        <v>0</v>
      </c>
      <c r="E23" s="67" t="s">
        <v>49</v>
      </c>
      <c r="F23" s="51" t="s">
        <v>13</v>
      </c>
      <c r="G23" s="52">
        <f t="shared" si="9"/>
        <v>0</v>
      </c>
      <c r="H23" s="68" t="s">
        <v>46</v>
      </c>
      <c r="I23" s="53" t="s">
        <v>13</v>
      </c>
      <c r="J23" s="54">
        <f t="shared" si="10"/>
        <v>0</v>
      </c>
    </row>
    <row r="24" spans="1:10" ht="34.5" customHeight="1" x14ac:dyDescent="0.25">
      <c r="A24" s="75" t="s">
        <v>50</v>
      </c>
      <c r="B24" s="69" t="s">
        <v>48</v>
      </c>
      <c r="C24" s="70" t="s">
        <v>11</v>
      </c>
      <c r="D24" s="50">
        <f t="shared" si="6"/>
        <v>0</v>
      </c>
      <c r="E24" s="67" t="s">
        <v>49</v>
      </c>
      <c r="F24" s="51" t="s">
        <v>13</v>
      </c>
      <c r="G24" s="52">
        <f t="shared" si="9"/>
        <v>0</v>
      </c>
      <c r="H24" s="68" t="s">
        <v>46</v>
      </c>
      <c r="I24" s="53" t="s">
        <v>13</v>
      </c>
      <c r="J24" s="54">
        <f t="shared" si="10"/>
        <v>0</v>
      </c>
    </row>
    <row r="25" spans="1:10" ht="34.5" customHeight="1" x14ac:dyDescent="0.25">
      <c r="A25" s="71" t="s">
        <v>51</v>
      </c>
      <c r="B25" s="69" t="s">
        <v>48</v>
      </c>
      <c r="C25" s="70" t="s">
        <v>11</v>
      </c>
      <c r="D25" s="50">
        <f t="shared" si="6"/>
        <v>0</v>
      </c>
      <c r="E25" s="72" t="s">
        <v>49</v>
      </c>
      <c r="F25" s="51" t="s">
        <v>13</v>
      </c>
      <c r="G25" s="52">
        <f t="shared" si="9"/>
        <v>0</v>
      </c>
      <c r="H25" s="68" t="s">
        <v>46</v>
      </c>
      <c r="I25" s="53" t="s">
        <v>13</v>
      </c>
      <c r="J25" s="54">
        <f t="shared" si="10"/>
        <v>0</v>
      </c>
    </row>
    <row r="26" spans="1:10" ht="34.5" customHeight="1" thickBot="1" x14ac:dyDescent="0.3">
      <c r="A26" s="73" t="s">
        <v>52</v>
      </c>
      <c r="B26" s="69" t="s">
        <v>53</v>
      </c>
      <c r="C26" s="70" t="s">
        <v>13</v>
      </c>
      <c r="D26" s="50">
        <f t="shared" si="6"/>
        <v>1</v>
      </c>
      <c r="E26" s="74" t="s">
        <v>54</v>
      </c>
      <c r="F26" s="51" t="s">
        <v>13</v>
      </c>
      <c r="G26" s="52">
        <f t="shared" si="9"/>
        <v>0</v>
      </c>
      <c r="H26" s="68" t="s">
        <v>55</v>
      </c>
      <c r="I26" s="53" t="s">
        <v>11</v>
      </c>
      <c r="J26" s="54">
        <f t="shared" si="10"/>
        <v>3</v>
      </c>
    </row>
    <row r="27" spans="1:10" ht="19.5" customHeight="1" thickBot="1" x14ac:dyDescent="0.3">
      <c r="A27" s="64" t="s">
        <v>56</v>
      </c>
      <c r="B27" s="144"/>
      <c r="C27" s="145"/>
      <c r="D27" s="145"/>
      <c r="E27" s="145"/>
      <c r="F27" s="145"/>
      <c r="G27" s="145"/>
      <c r="H27" s="145"/>
      <c r="I27" s="145"/>
      <c r="J27" s="146"/>
    </row>
    <row r="28" spans="1:10" ht="23.25" customHeight="1" x14ac:dyDescent="0.25">
      <c r="A28" s="39" t="s">
        <v>57</v>
      </c>
      <c r="B28" s="69" t="s">
        <v>58</v>
      </c>
      <c r="C28" s="70" t="s">
        <v>13</v>
      </c>
      <c r="D28" s="50">
        <f>IF(C28="n",2,0)</f>
        <v>2</v>
      </c>
      <c r="E28" s="153" t="s">
        <v>59</v>
      </c>
      <c r="F28" s="154"/>
      <c r="G28" s="154"/>
      <c r="H28" s="154"/>
      <c r="I28" s="154"/>
      <c r="J28" s="154"/>
    </row>
    <row r="29" spans="1:10" ht="23.25" customHeight="1" x14ac:dyDescent="0.25">
      <c r="A29" s="75" t="s">
        <v>60</v>
      </c>
      <c r="B29" s="69" t="s">
        <v>61</v>
      </c>
      <c r="C29" s="70" t="s">
        <v>11</v>
      </c>
      <c r="D29" s="50">
        <f>IF(C29="n",3,0)</f>
        <v>0</v>
      </c>
      <c r="E29" s="155"/>
      <c r="F29" s="156"/>
      <c r="G29" s="156"/>
      <c r="H29" s="156"/>
      <c r="I29" s="156"/>
      <c r="J29" s="156"/>
    </row>
    <row r="30" spans="1:10" ht="23.25" customHeight="1" thickBot="1" x14ac:dyDescent="0.3">
      <c r="A30" s="71" t="s">
        <v>62</v>
      </c>
      <c r="B30" s="69" t="s">
        <v>63</v>
      </c>
      <c r="C30" s="70" t="s">
        <v>11</v>
      </c>
      <c r="D30" s="50">
        <f t="shared" si="6"/>
        <v>0</v>
      </c>
      <c r="E30" s="157"/>
      <c r="F30" s="158"/>
      <c r="G30" s="158"/>
      <c r="H30" s="158"/>
      <c r="I30" s="158"/>
      <c r="J30" s="158"/>
    </row>
    <row r="31" spans="1:10" ht="15.75" customHeight="1" thickBot="1" x14ac:dyDescent="0.3">
      <c r="A31" s="143" t="s">
        <v>64</v>
      </c>
      <c r="B31" s="132"/>
      <c r="C31" s="132"/>
      <c r="D31" s="132"/>
      <c r="E31" s="132"/>
      <c r="F31" s="132"/>
      <c r="G31" s="132"/>
      <c r="H31" s="132"/>
      <c r="I31" s="132"/>
      <c r="J31" s="133"/>
    </row>
    <row r="32" spans="1:10" ht="45" x14ac:dyDescent="0.25">
      <c r="A32" s="76" t="s">
        <v>65</v>
      </c>
      <c r="B32" s="77" t="s">
        <v>66</v>
      </c>
      <c r="C32" s="78" t="s">
        <v>13</v>
      </c>
      <c r="D32" s="79">
        <f>IF(C32="N",1,0)</f>
        <v>1</v>
      </c>
      <c r="E32" s="80" t="s">
        <v>67</v>
      </c>
      <c r="F32" s="81" t="s">
        <v>13</v>
      </c>
      <c r="G32" s="81">
        <f>IF(F32="y",2,0)</f>
        <v>0</v>
      </c>
      <c r="H32" s="82" t="s">
        <v>68</v>
      </c>
      <c r="I32" s="83" t="s">
        <v>11</v>
      </c>
      <c r="J32" s="83">
        <f t="shared" ref="J32:J38" si="11">IF(I32="Y",3,0)</f>
        <v>3</v>
      </c>
    </row>
    <row r="33" spans="1:10" ht="45" x14ac:dyDescent="0.25">
      <c r="A33" s="76" t="s">
        <v>69</v>
      </c>
      <c r="B33" s="77" t="s">
        <v>70</v>
      </c>
      <c r="C33" s="78" t="s">
        <v>13</v>
      </c>
      <c r="D33" s="79">
        <f>IF(C33="N",1,0)</f>
        <v>1</v>
      </c>
      <c r="E33" s="80" t="s">
        <v>71</v>
      </c>
      <c r="F33" s="81" t="s">
        <v>13</v>
      </c>
      <c r="G33" s="81">
        <f>IF(F33="y",2,0)</f>
        <v>0</v>
      </c>
      <c r="H33" s="82" t="s">
        <v>72</v>
      </c>
      <c r="I33" s="83" t="s">
        <v>11</v>
      </c>
      <c r="J33" s="83">
        <f t="shared" si="11"/>
        <v>3</v>
      </c>
    </row>
    <row r="34" spans="1:10" ht="34.5" customHeight="1" x14ac:dyDescent="0.25">
      <c r="A34" s="76" t="s">
        <v>73</v>
      </c>
      <c r="B34" s="77" t="s">
        <v>74</v>
      </c>
      <c r="C34" s="78" t="s">
        <v>13</v>
      </c>
      <c r="D34" s="79">
        <f t="shared" ref="D34:D38" si="12">IF(C34="N",1,0)</f>
        <v>1</v>
      </c>
      <c r="E34" s="80" t="s">
        <v>75</v>
      </c>
      <c r="F34" s="81" t="s">
        <v>13</v>
      </c>
      <c r="G34" s="81">
        <f t="shared" ref="G34:G38" si="13">IF(F34="y",2,0)</f>
        <v>0</v>
      </c>
      <c r="H34" s="82" t="s">
        <v>76</v>
      </c>
      <c r="I34" s="83" t="s">
        <v>11</v>
      </c>
      <c r="J34" s="83">
        <f t="shared" si="11"/>
        <v>3</v>
      </c>
    </row>
    <row r="35" spans="1:10" ht="45" x14ac:dyDescent="0.25">
      <c r="A35" s="76" t="s">
        <v>77</v>
      </c>
      <c r="B35" s="77" t="s">
        <v>78</v>
      </c>
      <c r="C35" s="78" t="s">
        <v>11</v>
      </c>
      <c r="D35" s="79">
        <f t="shared" si="12"/>
        <v>0</v>
      </c>
      <c r="E35" s="80" t="s">
        <v>79</v>
      </c>
      <c r="F35" s="81" t="s">
        <v>13</v>
      </c>
      <c r="G35" s="81">
        <f t="shared" si="13"/>
        <v>0</v>
      </c>
      <c r="H35" s="82" t="s">
        <v>80</v>
      </c>
      <c r="I35" s="83" t="s">
        <v>13</v>
      </c>
      <c r="J35" s="83">
        <f t="shared" si="11"/>
        <v>0</v>
      </c>
    </row>
    <row r="36" spans="1:10" ht="45" x14ac:dyDescent="0.25">
      <c r="A36" s="76" t="s">
        <v>81</v>
      </c>
      <c r="B36" s="77" t="s">
        <v>82</v>
      </c>
      <c r="C36" s="78" t="s">
        <v>13</v>
      </c>
      <c r="D36" s="79">
        <f t="shared" si="12"/>
        <v>1</v>
      </c>
      <c r="E36" s="80" t="s">
        <v>83</v>
      </c>
      <c r="F36" s="81" t="s">
        <v>13</v>
      </c>
      <c r="G36" s="81">
        <f t="shared" si="13"/>
        <v>0</v>
      </c>
      <c r="H36" s="82" t="s">
        <v>84</v>
      </c>
      <c r="I36" s="83" t="s">
        <v>11</v>
      </c>
      <c r="J36" s="83">
        <f t="shared" si="11"/>
        <v>3</v>
      </c>
    </row>
    <row r="37" spans="1:10" ht="45" x14ac:dyDescent="0.25">
      <c r="A37" s="76" t="s">
        <v>85</v>
      </c>
      <c r="B37" s="77" t="s">
        <v>86</v>
      </c>
      <c r="C37" s="78" t="s">
        <v>13</v>
      </c>
      <c r="D37" s="79">
        <f t="shared" si="12"/>
        <v>1</v>
      </c>
      <c r="E37" s="80" t="s">
        <v>87</v>
      </c>
      <c r="F37" s="81" t="s">
        <v>13</v>
      </c>
      <c r="G37" s="81">
        <f t="shared" si="13"/>
        <v>0</v>
      </c>
      <c r="H37" s="82" t="s">
        <v>88</v>
      </c>
      <c r="I37" s="83" t="s">
        <v>11</v>
      </c>
      <c r="J37" s="83">
        <f t="shared" si="11"/>
        <v>3</v>
      </c>
    </row>
    <row r="38" spans="1:10" ht="44.25" customHeight="1" thickBot="1" x14ac:dyDescent="0.3">
      <c r="A38" s="76" t="s">
        <v>89</v>
      </c>
      <c r="B38" s="84" t="s">
        <v>90</v>
      </c>
      <c r="C38" s="85" t="s">
        <v>13</v>
      </c>
      <c r="D38" s="79">
        <f t="shared" si="12"/>
        <v>1</v>
      </c>
      <c r="E38" s="86" t="s">
        <v>91</v>
      </c>
      <c r="F38" s="87" t="s">
        <v>13</v>
      </c>
      <c r="G38" s="81">
        <f t="shared" si="13"/>
        <v>0</v>
      </c>
      <c r="H38" s="82" t="s">
        <v>92</v>
      </c>
      <c r="I38" s="83" t="s">
        <v>11</v>
      </c>
      <c r="J38" s="83">
        <f t="shared" si="11"/>
        <v>3</v>
      </c>
    </row>
    <row r="39" spans="1:10" ht="15.75" customHeight="1" thickBot="1" x14ac:dyDescent="0.3">
      <c r="A39" s="143" t="s">
        <v>93</v>
      </c>
      <c r="B39" s="147"/>
      <c r="C39" s="147"/>
      <c r="D39" s="147"/>
      <c r="E39" s="147"/>
      <c r="F39" s="147"/>
      <c r="G39" s="147"/>
      <c r="H39" s="147"/>
      <c r="I39" s="147"/>
      <c r="J39" s="148"/>
    </row>
    <row r="40" spans="1:10" ht="45" x14ac:dyDescent="0.25">
      <c r="A40" s="88" t="s">
        <v>94</v>
      </c>
      <c r="B40" s="89" t="s">
        <v>95</v>
      </c>
      <c r="C40" s="90" t="s">
        <v>11</v>
      </c>
      <c r="D40" s="91">
        <f>IF(C40="N",1,0)</f>
        <v>0</v>
      </c>
      <c r="E40" s="92" t="s">
        <v>96</v>
      </c>
      <c r="F40" s="93" t="s">
        <v>13</v>
      </c>
      <c r="G40" s="94">
        <f>IF(F40="y",2,0)</f>
        <v>0</v>
      </c>
      <c r="H40" s="95" t="s">
        <v>97</v>
      </c>
      <c r="I40" s="96" t="s">
        <v>13</v>
      </c>
      <c r="J40" s="97">
        <f>IF(I40="Y",3,0)</f>
        <v>0</v>
      </c>
    </row>
    <row r="41" spans="1:10" ht="34.5" customHeight="1" x14ac:dyDescent="0.25">
      <c r="A41" s="98" t="s">
        <v>98</v>
      </c>
      <c r="B41" s="99" t="s">
        <v>99</v>
      </c>
      <c r="C41" s="100" t="s">
        <v>11</v>
      </c>
      <c r="D41" s="101">
        <f t="shared" ref="D41:D42" si="14">IF(C41="N",1,0)</f>
        <v>0</v>
      </c>
      <c r="E41" s="102" t="s">
        <v>100</v>
      </c>
      <c r="F41" s="94" t="s">
        <v>13</v>
      </c>
      <c r="G41" s="94">
        <f t="shared" ref="G41:G42" si="15">IF(F41="y",2,0)</f>
        <v>0</v>
      </c>
      <c r="H41" s="103" t="s">
        <v>101</v>
      </c>
      <c r="I41" s="104" t="s">
        <v>13</v>
      </c>
      <c r="J41" s="97">
        <f t="shared" ref="J41:J42" si="16">IF(I41="Y",3,0)</f>
        <v>0</v>
      </c>
    </row>
    <row r="42" spans="1:10" ht="45" customHeight="1" thickBot="1" x14ac:dyDescent="0.3">
      <c r="A42" s="105" t="s">
        <v>102</v>
      </c>
      <c r="B42" s="106" t="s">
        <v>103</v>
      </c>
      <c r="C42" s="90" t="s">
        <v>11</v>
      </c>
      <c r="D42" s="107">
        <f t="shared" si="14"/>
        <v>0</v>
      </c>
      <c r="E42" s="108" t="s">
        <v>104</v>
      </c>
      <c r="F42" s="93" t="s">
        <v>13</v>
      </c>
      <c r="G42" s="94">
        <f t="shared" si="15"/>
        <v>0</v>
      </c>
      <c r="H42" s="109" t="s">
        <v>105</v>
      </c>
      <c r="I42" s="96" t="s">
        <v>13</v>
      </c>
      <c r="J42" s="97">
        <f t="shared" si="16"/>
        <v>0</v>
      </c>
    </row>
    <row r="43" spans="1:10" ht="15.75" thickBot="1" x14ac:dyDescent="0.3">
      <c r="A43" s="143" t="s">
        <v>106</v>
      </c>
      <c r="B43" s="147"/>
      <c r="C43" s="147"/>
      <c r="D43" s="147"/>
      <c r="E43" s="147"/>
      <c r="F43" s="147"/>
      <c r="G43" s="147"/>
      <c r="H43" s="147"/>
      <c r="I43" s="147"/>
      <c r="J43" s="148"/>
    </row>
    <row r="44" spans="1:10" ht="15.75" thickBot="1" x14ac:dyDescent="0.3">
      <c r="A44" s="149"/>
      <c r="B44" s="147"/>
      <c r="C44" s="147"/>
      <c r="D44" s="147"/>
      <c r="E44" s="147"/>
      <c r="F44" s="147"/>
      <c r="G44" s="147"/>
      <c r="H44" s="148"/>
      <c r="I44" s="110" t="s">
        <v>107</v>
      </c>
      <c r="J44" s="110" t="s">
        <v>108</v>
      </c>
    </row>
    <row r="45" spans="1:10" ht="15.75" thickBot="1" x14ac:dyDescent="0.3">
      <c r="A45" s="131" t="s">
        <v>109</v>
      </c>
      <c r="B45" s="132"/>
      <c r="C45" s="132"/>
      <c r="D45" s="132"/>
      <c r="E45" s="132"/>
      <c r="F45" s="132"/>
      <c r="G45" s="132"/>
      <c r="H45" s="133"/>
      <c r="I45" s="111" t="s">
        <v>13</v>
      </c>
      <c r="J45" s="112">
        <f>IF(I45="Y",3,0)</f>
        <v>0</v>
      </c>
    </row>
    <row r="46" spans="1:10" ht="15.75" thickBot="1" x14ac:dyDescent="0.3">
      <c r="A46" s="177" t="s">
        <v>110</v>
      </c>
      <c r="B46" s="147"/>
      <c r="C46" s="147"/>
      <c r="D46" s="147"/>
      <c r="E46" s="147"/>
      <c r="F46" s="147"/>
      <c r="G46" s="147"/>
      <c r="H46" s="148"/>
      <c r="I46" s="111" t="s">
        <v>111</v>
      </c>
      <c r="J46" s="111">
        <f>IF(I46="N",3,0)</f>
        <v>0</v>
      </c>
    </row>
    <row r="47" spans="1:10" ht="15.75" thickBot="1" x14ac:dyDescent="0.3">
      <c r="A47" s="178" t="s">
        <v>112</v>
      </c>
      <c r="B47" s="179"/>
      <c r="C47" s="179"/>
      <c r="D47" s="179"/>
      <c r="E47" s="179"/>
      <c r="F47" s="179"/>
      <c r="G47" s="179"/>
      <c r="H47" s="180"/>
      <c r="I47" s="111" t="s">
        <v>13</v>
      </c>
      <c r="J47" s="111">
        <f>IF(I47="Y",0,3)</f>
        <v>3</v>
      </c>
    </row>
    <row r="48" spans="1:10" ht="15.75" customHeight="1" x14ac:dyDescent="0.25">
      <c r="A48" s="181" t="s">
        <v>113</v>
      </c>
      <c r="B48" s="182"/>
      <c r="C48" s="182"/>
      <c r="D48" s="183"/>
      <c r="E48" s="184" t="s">
        <v>114</v>
      </c>
      <c r="F48" s="185"/>
      <c r="G48" s="185"/>
      <c r="H48" s="185"/>
      <c r="I48" s="176"/>
      <c r="J48" s="113">
        <f>SUM(D8:D13)+SUM(G8:G13)+SUM(J8:J13)</f>
        <v>4</v>
      </c>
    </row>
    <row r="49" spans="1:10" ht="15.75" customHeight="1" x14ac:dyDescent="0.25">
      <c r="A49" s="186" t="s">
        <v>115</v>
      </c>
      <c r="B49" s="187"/>
      <c r="C49" s="187"/>
      <c r="D49" s="188"/>
      <c r="E49" s="189" t="s">
        <v>116</v>
      </c>
      <c r="F49" s="190"/>
      <c r="G49" s="190"/>
      <c r="H49" s="190"/>
      <c r="I49" s="170"/>
      <c r="J49" s="114">
        <f>SUM(D16:D30)+SUM(G16:G30)+SUM(J16:J30)</f>
        <v>15</v>
      </c>
    </row>
    <row r="50" spans="1:10" ht="15.75" customHeight="1" x14ac:dyDescent="0.25">
      <c r="A50" s="159" t="s">
        <v>117</v>
      </c>
      <c r="B50" s="160"/>
      <c r="C50" s="160"/>
      <c r="D50" s="161"/>
      <c r="E50" s="162" t="s">
        <v>118</v>
      </c>
      <c r="F50" s="163"/>
      <c r="G50" s="163"/>
      <c r="H50" s="163"/>
      <c r="I50" s="164"/>
      <c r="J50" s="115">
        <f>SUM(D32:D38)+SUM(G32:G38)+SUM(J32:J38)</f>
        <v>24</v>
      </c>
    </row>
    <row r="51" spans="1:10" ht="15.75" customHeight="1" x14ac:dyDescent="0.25">
      <c r="A51" s="165" t="s">
        <v>119</v>
      </c>
      <c r="B51" s="166"/>
      <c r="C51" s="166"/>
      <c r="D51" s="167"/>
      <c r="E51" s="168" t="s">
        <v>120</v>
      </c>
      <c r="F51" s="169"/>
      <c r="G51" s="169"/>
      <c r="H51" s="169"/>
      <c r="I51" s="170"/>
      <c r="J51" s="116">
        <f>SUM(D40:D42)+SUM(G40:G42)+SUM(J40:J42)</f>
        <v>0</v>
      </c>
    </row>
    <row r="52" spans="1:10" ht="15.75" customHeight="1" thickBot="1" x14ac:dyDescent="0.3">
      <c r="E52" s="171" t="s">
        <v>121</v>
      </c>
      <c r="F52" s="172"/>
      <c r="G52" s="172"/>
      <c r="H52" s="172"/>
      <c r="I52" s="173"/>
      <c r="J52" s="117">
        <f>SUM(J45:J47)</f>
        <v>3</v>
      </c>
    </row>
    <row r="53" spans="1:10" ht="15.75" customHeight="1" x14ac:dyDescent="0.25">
      <c r="A53" s="118"/>
      <c r="B53" s="119"/>
      <c r="C53" s="120"/>
      <c r="D53" s="120"/>
      <c r="E53" s="174" t="s">
        <v>122</v>
      </c>
      <c r="F53" s="175"/>
      <c r="G53" s="175"/>
      <c r="H53" s="175"/>
      <c r="I53" s="176"/>
      <c r="J53" s="121">
        <f>SUM(J48:J52)</f>
        <v>46</v>
      </c>
    </row>
    <row r="54" spans="1:10" ht="15.75" customHeight="1" thickBot="1" x14ac:dyDescent="0.3">
      <c r="A54" s="3"/>
      <c r="B54" s="3"/>
      <c r="C54" s="3"/>
      <c r="D54" s="3"/>
      <c r="E54" s="150" t="s">
        <v>123</v>
      </c>
      <c r="F54" s="151"/>
      <c r="G54" s="151"/>
      <c r="H54" s="151"/>
      <c r="I54" s="152"/>
      <c r="J54" s="122" t="str">
        <f>IF(J53&gt;69,"High",IF(J53&lt;30,"Low","Medium"))</f>
        <v>Medium</v>
      </c>
    </row>
    <row r="55" spans="1:10" ht="15.75" thickTop="1" x14ac:dyDescent="0.25"/>
  </sheetData>
  <mergeCells count="34">
    <mergeCell ref="E54:I54"/>
    <mergeCell ref="E28:J28"/>
    <mergeCell ref="E29:J29"/>
    <mergeCell ref="E30:J30"/>
    <mergeCell ref="A50:D50"/>
    <mergeCell ref="E50:I50"/>
    <mergeCell ref="A51:D51"/>
    <mergeCell ref="E51:I51"/>
    <mergeCell ref="E52:I52"/>
    <mergeCell ref="E53:I53"/>
    <mergeCell ref="A46:H46"/>
    <mergeCell ref="A47:H47"/>
    <mergeCell ref="A48:D48"/>
    <mergeCell ref="E48:I48"/>
    <mergeCell ref="A49:D49"/>
    <mergeCell ref="E49:I49"/>
    <mergeCell ref="A45:H45"/>
    <mergeCell ref="A6:J6"/>
    <mergeCell ref="B7:J7"/>
    <mergeCell ref="B11:J11"/>
    <mergeCell ref="A14:J14"/>
    <mergeCell ref="B15:J15"/>
    <mergeCell ref="B20:J20"/>
    <mergeCell ref="B27:J27"/>
    <mergeCell ref="A31:J31"/>
    <mergeCell ref="A39:J39"/>
    <mergeCell ref="A43:J43"/>
    <mergeCell ref="A44:H44"/>
    <mergeCell ref="A1:I1"/>
    <mergeCell ref="A3:B3"/>
    <mergeCell ref="C3:E3"/>
    <mergeCell ref="B5:D5"/>
    <mergeCell ref="E5:G5"/>
    <mergeCell ref="H5:J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Iowa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Howe, Gwen [DHR]</dc:creator>
  <cp:lastModifiedBy>Eric Behna</cp:lastModifiedBy>
  <cp:lastPrinted>2016-03-03T13:06:59Z</cp:lastPrinted>
  <dcterms:created xsi:type="dcterms:W3CDTF">2016-03-03T13:03:18Z</dcterms:created>
  <dcterms:modified xsi:type="dcterms:W3CDTF">2017-09-26T20:18:13Z</dcterms:modified>
</cp:coreProperties>
</file>