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ascsp-hq-srv1\SHARED\NASCSP-ARCHIVE\WAP\Procurement + Contractor Mgmt\"/>
    </mc:Choice>
  </mc:AlternateContent>
  <xr:revisionPtr revIDLastSave="0" documentId="8_{0352005E-AC3B-4B5C-A7B5-27501411A0D0}" xr6:coauthVersionLast="36" xr6:coauthVersionMax="36" xr10:uidLastSave="{00000000-0000-0000-0000-000000000000}"/>
  <bookViews>
    <workbookView xWindow="0" yWindow="0" windowWidth="28800" windowHeight="11625" xr2:uid="{00000000-000D-0000-FFFF-FFFF00000000}"/>
  </bookViews>
  <sheets>
    <sheet name="HE+ Furn RFB# 08-2517" sheetId="2" r:id="rId1"/>
  </sheets>
  <definedNames>
    <definedName name="_xlnm.Print_Area" localSheetId="0">'HE+ Furn RFB# 08-2517'!$A$1:$M$452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44" i="2" l="1"/>
  <c r="M401" i="2"/>
  <c r="M404" i="2"/>
  <c r="M447" i="2"/>
  <c r="M438" i="2"/>
  <c r="M433" i="2"/>
  <c r="M435" i="2"/>
  <c r="M407" i="2"/>
  <c r="M372" i="2"/>
  <c r="M442" i="2"/>
  <c r="M440" i="2"/>
  <c r="M275" i="2"/>
  <c r="M281" i="2" l="1"/>
  <c r="M283" i="2"/>
  <c r="M323" i="2" l="1"/>
  <c r="M368" i="2" l="1"/>
  <c r="M365" i="2"/>
  <c r="M364" i="2"/>
  <c r="M354" i="2"/>
  <c r="M348" i="2"/>
  <c r="M286" i="2"/>
  <c r="M279" i="2"/>
  <c r="M277" i="2"/>
  <c r="M272" i="2"/>
  <c r="M268" i="2"/>
  <c r="M263" i="2"/>
  <c r="M253" i="2"/>
  <c r="M247" i="2"/>
  <c r="M238" i="2"/>
  <c r="M236" i="2"/>
  <c r="M189" i="2"/>
  <c r="M187" i="2"/>
  <c r="M185" i="2"/>
  <c r="M183" i="2"/>
  <c r="M181" i="2"/>
  <c r="M178" i="2"/>
  <c r="M175" i="2"/>
  <c r="M173" i="2"/>
  <c r="M171" i="2"/>
  <c r="M169" i="2"/>
  <c r="M167" i="2"/>
  <c r="M165" i="2"/>
  <c r="M160" i="2"/>
  <c r="M156" i="2"/>
  <c r="M146" i="2"/>
  <c r="M140" i="2"/>
  <c r="M424" i="2" l="1"/>
  <c r="M430" i="2"/>
  <c r="M419" i="2"/>
  <c r="M417" i="2"/>
  <c r="M409" i="2"/>
  <c r="M411" i="2"/>
  <c r="M413" i="2"/>
  <c r="M415" i="2"/>
  <c r="M398" i="2"/>
  <c r="M394" i="2"/>
  <c r="M396" i="2"/>
  <c r="M327" i="2"/>
  <c r="K343" i="2" s="1"/>
  <c r="M157" i="2"/>
  <c r="M219" i="2"/>
  <c r="M217" i="2"/>
  <c r="M214" i="2"/>
  <c r="M210" i="2"/>
  <c r="M207" i="2"/>
  <c r="M204" i="2"/>
  <c r="M201" i="2"/>
  <c r="M196" i="2"/>
  <c r="M194" i="2"/>
  <c r="M191" i="2"/>
  <c r="K450" i="2" l="1"/>
  <c r="K452" i="2" s="1"/>
  <c r="K289" i="2"/>
  <c r="M73" i="2"/>
  <c r="M65" i="2"/>
  <c r="M61" i="2"/>
  <c r="K85" i="2" l="1"/>
  <c r="K291" i="2" s="1"/>
</calcChain>
</file>

<file path=xl/sharedStrings.xml><?xml version="1.0" encoding="utf-8"?>
<sst xmlns="http://schemas.openxmlformats.org/spreadsheetml/2006/main" count="677" uniqueCount="247">
  <si>
    <t>Signature</t>
  </si>
  <si>
    <t>Date</t>
  </si>
  <si>
    <t>Brand and Model Number</t>
  </si>
  <si>
    <t>Unit Price</t>
  </si>
  <si>
    <t>Est. Qty</t>
  </si>
  <si>
    <t>Sub Total</t>
  </si>
  <si>
    <t>$</t>
  </si>
  <si>
    <r>
      <t>COUNTY BID ON; City</t>
    </r>
    <r>
      <rPr>
        <b/>
        <sz val="14"/>
        <rFont val="Arial"/>
        <family val="2"/>
      </rPr>
      <t xml:space="preserve"> of Milwaukee only</t>
    </r>
  </si>
  <si>
    <t>1.</t>
  </si>
  <si>
    <t>6.</t>
  </si>
  <si>
    <t>7.</t>
  </si>
  <si>
    <t>2.</t>
  </si>
  <si>
    <t>3.</t>
  </si>
  <si>
    <t>4.</t>
  </si>
  <si>
    <t>5.</t>
  </si>
  <si>
    <t>8.</t>
  </si>
  <si>
    <t>9.</t>
  </si>
  <si>
    <t>10.</t>
  </si>
  <si>
    <t>11.</t>
  </si>
  <si>
    <t>12.</t>
  </si>
  <si>
    <t>13.</t>
  </si>
  <si>
    <t>14.</t>
  </si>
  <si>
    <t>/EA.</t>
  </si>
  <si>
    <t>%</t>
  </si>
  <si>
    <t>/Job</t>
  </si>
  <si>
    <t>Replace existing standard outlet with GFCI outlet.</t>
  </si>
  <si>
    <t>Printed name / Title</t>
  </si>
  <si>
    <t>5.  Estimated Quantities are based on past history.  This is not a guarantee of actual quantities, but is a basis to determine the lowest responsible bidder.</t>
  </si>
  <si>
    <r>
      <t xml:space="preserve">3.  </t>
    </r>
    <r>
      <rPr>
        <b/>
        <sz val="10"/>
        <rFont val="Arial"/>
        <family val="2"/>
      </rPr>
      <t>Do not include</t>
    </r>
    <r>
      <rPr>
        <sz val="10"/>
        <rFont val="Arial"/>
        <family val="2"/>
      </rPr>
      <t xml:space="preserve"> required Permits and Payment Bonding fees in bid pricing - these fees will be reimbursed through the invoicing process.</t>
    </r>
  </si>
  <si>
    <t>4.  Agency may request additional quotes from successful bidder(s) for subsequent special projects.</t>
  </si>
  <si>
    <t>1.  Informational Pricing - these bid prices will not be included in the totals due to limited occurrences of these items. See Request For Bid (RFB), 1.3 Definitions.</t>
  </si>
  <si>
    <t>NOTES:</t>
  </si>
  <si>
    <t xml:space="preserve">Vendor Name </t>
  </si>
  <si>
    <t>COST SHEET BID REQUIREMENTS:</t>
  </si>
  <si>
    <t>2.  All pages of this cost sheet must be submitted as part of bid.</t>
  </si>
  <si>
    <t xml:space="preserve"> jobs per month.</t>
  </si>
  <si>
    <t>4.  BRAND NAME/MODEL #:  Complete brand names and model numbers are required for each appliance. Only one brand name and model number per appliance may be entered as a bid on the cost sheet.  A product data specification sheet must be provided for each referenced appliance.</t>
  </si>
  <si>
    <t>6.  ADDITIONAL WORK:  Additional work not included in the Per Unit Price or specified in the miscellaneous sections will be billed on an actual material and labor basis, according to the labor rate and material mark-up percentage in your bid.  All additional work, and associated charges, must be approved by the Agency prior to performance of such work.</t>
  </si>
  <si>
    <t>7.  Do not alter the structure of this cost sheet - simply enter all line item prices.</t>
  </si>
  <si>
    <t xml:space="preserve">All items listed below this line must include material and labor. Do not include a trip charge in the unit price for these items.   </t>
  </si>
  <si>
    <t>5.  STANDARD INSTALLATION:  All Per Unit Bid prices for heating system replacements must include all materials and labor for a “standard” installation, according to manufacturer’s specifications and the technical specifications of this RFB.  Bid pricing direction for what is included in a "standard" installation is provided in each section to ensure that bidders understand the components to include in their bid price.   However, items on the cost sheet do NOT represent all weatherization program requirements.  Please review the RFB and attachments for all program requirements.</t>
  </si>
  <si>
    <t>8.  OTHER BID REQUIREMENTS:  The above list highlights requirements related to the Cost Sheet.  Other requirements are identified in the the RFB and attachments.</t>
  </si>
  <si>
    <t>2.  See RFB, 4.5, Method of Award.  This bid consists of two separate total bid amounts: Section 1 - Forced Air Heating Systems and Section 2 - Boiler Heating Systems.  The lowest responsible bidder(s) may be awarded either section, or both sections.</t>
  </si>
  <si>
    <t>SECTION 1 - FORCED AIR HEATING SYSTEMS</t>
  </si>
  <si>
    <t>For every line item in Section 1, EXCEPT items in Miscellaneous (1E), the standard installation Per Unit price must include the following:</t>
  </si>
  <si>
    <t>SECTION 2 - BOILER HEATING SYSTEMS</t>
  </si>
  <si>
    <t>For every line item in Section 2, EXCEPT items in Miscellaneous (2B), the standard installation Per Unit price must include the following:</t>
  </si>
  <si>
    <r>
      <rPr>
        <b/>
        <sz val="10"/>
        <rFont val="Arial"/>
        <family val="2"/>
      </rPr>
      <t>1.</t>
    </r>
    <r>
      <rPr>
        <sz val="10"/>
        <rFont val="Arial"/>
        <family val="2"/>
      </rPr>
      <t xml:space="preserve"> Trip/service charge</t>
    </r>
  </si>
  <si>
    <r>
      <rPr>
        <b/>
        <sz val="10"/>
        <rFont val="Arial"/>
        <family val="2"/>
      </rPr>
      <t>3.</t>
    </r>
    <r>
      <rPr>
        <sz val="10"/>
        <rFont val="Arial"/>
        <family val="2"/>
      </rPr>
      <t xml:space="preserve"> All materials and labor must meet state Weatherization Program requirements and Per Manufacturer's Instructions (PMI); see Attachment 4 - Technical Specifications for Heating System Work for the WI Wx and HE+ Furnace Programs for detailed installation specifications.</t>
    </r>
  </si>
  <si>
    <r>
      <rPr>
        <b/>
        <sz val="10"/>
        <rFont val="Arial"/>
        <family val="2"/>
      </rPr>
      <t>5. Test holes</t>
    </r>
    <r>
      <rPr>
        <sz val="10"/>
        <rFont val="Arial"/>
        <family val="2"/>
      </rPr>
      <t xml:space="preserve"> in PVC sealed with 3/8" threaded nylon plug, or metal plug, as applicable.</t>
    </r>
  </si>
  <si>
    <r>
      <rPr>
        <b/>
        <sz val="10"/>
        <rFont val="Arial"/>
        <family val="2"/>
      </rPr>
      <t>6.</t>
    </r>
    <r>
      <rPr>
        <sz val="10"/>
        <rFont val="Arial"/>
        <family val="2"/>
      </rPr>
      <t xml:space="preserve"> Removal and proper disposal of existing unit.</t>
    </r>
  </si>
  <si>
    <r>
      <rPr>
        <b/>
        <sz val="10"/>
        <rFont val="Arial"/>
        <family val="2"/>
      </rPr>
      <t>7.</t>
    </r>
    <r>
      <rPr>
        <sz val="10"/>
        <rFont val="Arial"/>
        <family val="2"/>
      </rPr>
      <t xml:space="preserve"> Electrical line and connection to existing dedicated circuit with service disconnect at the new unit. </t>
    </r>
  </si>
  <si>
    <r>
      <rPr>
        <b/>
        <sz val="10"/>
        <rFont val="Arial"/>
        <family val="2"/>
      </rPr>
      <t>8.</t>
    </r>
    <r>
      <rPr>
        <sz val="10"/>
        <rFont val="Arial"/>
        <family val="2"/>
      </rPr>
      <t xml:space="preserve"> Contractor sticker placed on heating equipment, including name, contact information, date of install or service performed.</t>
    </r>
  </si>
  <si>
    <r>
      <rPr>
        <b/>
        <sz val="10"/>
        <rFont val="Arial"/>
        <family val="2"/>
      </rPr>
      <t>9.</t>
    </r>
    <r>
      <rPr>
        <sz val="10"/>
        <rFont val="Arial"/>
        <family val="2"/>
      </rPr>
      <t xml:space="preserve"> Customer education on operation and maintenance of the new unit, including operation manual, warranty information and a review of safety precautions.</t>
    </r>
  </si>
  <si>
    <r>
      <rPr>
        <b/>
        <sz val="10"/>
        <rFont val="Arial"/>
        <family val="2"/>
      </rPr>
      <t>10.</t>
    </r>
    <r>
      <rPr>
        <sz val="10"/>
        <rFont val="Arial"/>
        <family val="2"/>
      </rPr>
      <t xml:space="preserve"> Sealing of openings in chimneys where existing natural-draft appliances are eliminated.</t>
    </r>
  </si>
  <si>
    <r>
      <rPr>
        <b/>
        <sz val="10"/>
        <rFont val="Arial"/>
        <family val="2"/>
      </rPr>
      <t>1A-2.</t>
    </r>
    <r>
      <rPr>
        <sz val="10"/>
        <rFont val="Arial"/>
        <family val="2"/>
      </rPr>
      <t xml:space="preserve"> Maximum 8 feet gas line piping and gas fittings and valves.</t>
    </r>
  </si>
  <si>
    <r>
      <rPr>
        <b/>
        <sz val="10"/>
        <rFont val="Arial"/>
        <family val="2"/>
      </rPr>
      <t>1A-4.</t>
    </r>
    <r>
      <rPr>
        <sz val="10"/>
        <rFont val="Arial"/>
        <family val="2"/>
      </rPr>
      <t xml:space="preserve"> Rotate furnace 180 degrees, if needed.</t>
    </r>
  </si>
  <si>
    <r>
      <rPr>
        <b/>
        <sz val="10"/>
        <rFont val="Arial"/>
        <family val="2"/>
      </rPr>
      <t>1A-5.</t>
    </r>
    <r>
      <rPr>
        <sz val="10"/>
        <rFont val="Arial"/>
        <family val="2"/>
      </rPr>
      <t xml:space="preserve"> Check gas piping connection to new unit.  Bond newly installed CSST, if applicable.</t>
    </r>
  </si>
  <si>
    <r>
      <rPr>
        <b/>
        <sz val="10"/>
        <rFont val="Arial"/>
        <family val="2"/>
      </rPr>
      <t>1A-7.</t>
    </r>
    <r>
      <rPr>
        <sz val="10"/>
        <rFont val="Arial"/>
        <family val="2"/>
      </rPr>
      <t xml:space="preserve"> Unit supported off the floor with non-absorbent material.</t>
    </r>
  </si>
  <si>
    <t>Item (AFUE must be ≥95%)</t>
  </si>
  <si>
    <r>
      <t xml:space="preserve">Forced Air Furnace, NG or LP, (2 pipe, sealed combustion). </t>
    </r>
    <r>
      <rPr>
        <b/>
        <sz val="10"/>
        <rFont val="Arial"/>
        <family val="2"/>
      </rPr>
      <t>Up to 40,000 BTU input.</t>
    </r>
  </si>
  <si>
    <r>
      <t xml:space="preserve">Forced Air Furnace, NG or LP, (2 pipe, sealed combustion). </t>
    </r>
    <r>
      <rPr>
        <b/>
        <sz val="10"/>
        <rFont val="Arial"/>
        <family val="2"/>
      </rPr>
      <t>41,000 to 60,000 BTU Input.</t>
    </r>
  </si>
  <si>
    <r>
      <t xml:space="preserve">Forced air furnace, NG or LP, (2 pipe, sealed combustion). </t>
    </r>
    <r>
      <rPr>
        <b/>
        <sz val="10"/>
        <rFont val="Arial"/>
        <family val="2"/>
      </rPr>
      <t>61,000 to 80,000 BTU Input.</t>
    </r>
  </si>
  <si>
    <r>
      <t xml:space="preserve">Forced Air Furnace, NG or LP, (2 pipe, sealed combustion). </t>
    </r>
    <r>
      <rPr>
        <b/>
        <sz val="10"/>
        <rFont val="Arial"/>
        <family val="2"/>
      </rPr>
      <t>81,000 to 100,000 BTU Input.</t>
    </r>
  </si>
  <si>
    <r>
      <t xml:space="preserve">Forced Air Furnace, NG or LP, (2 pipe, sealed combustion). </t>
    </r>
    <r>
      <rPr>
        <b/>
        <sz val="10"/>
        <rFont val="Arial"/>
        <family val="2"/>
      </rPr>
      <t>101,000 to 120,000 BTU Input.</t>
    </r>
  </si>
  <si>
    <t xml:space="preserve">  Informational pricing</t>
  </si>
  <si>
    <t>1A FORCED AIR GAS FURNACES</t>
  </si>
  <si>
    <t>1B FORCED AIR OIL FURNACES</t>
  </si>
  <si>
    <t>For 1B bid items, the standard installation Per Unit Price must also include the following:</t>
  </si>
  <si>
    <r>
      <rPr>
        <b/>
        <sz val="10"/>
        <rFont val="Arial"/>
        <family val="2"/>
      </rPr>
      <t>1B-1.</t>
    </r>
    <r>
      <rPr>
        <sz val="10"/>
        <rFont val="Arial"/>
        <family val="2"/>
      </rPr>
      <t xml:space="preserve"> Unit supported off the floor with non-absorbent material.</t>
    </r>
  </si>
  <si>
    <r>
      <rPr>
        <b/>
        <sz val="10"/>
        <rFont val="Arial"/>
        <family val="2"/>
      </rPr>
      <t>1B-2.</t>
    </r>
    <r>
      <rPr>
        <sz val="10"/>
        <rFont val="Arial"/>
        <family val="2"/>
      </rPr>
      <t xml:space="preserve"> Oil line connection to new furnace and filters; install new fuel filters and purge fuel lines.</t>
    </r>
  </si>
  <si>
    <t>Item (AFUE must be ≥83%)</t>
  </si>
  <si>
    <r>
      <t xml:space="preserve">Forced Air Furnace, Oil (Non Energy Star), </t>
    </r>
    <r>
      <rPr>
        <b/>
        <sz val="10"/>
        <rFont val="Arial"/>
        <family val="2"/>
      </rPr>
      <t>40,000 to 99,000 BTU Input.</t>
    </r>
  </si>
  <si>
    <r>
      <t xml:space="preserve">Forced Air Furnace, Oil (Non Energy Star), </t>
    </r>
    <r>
      <rPr>
        <b/>
        <sz val="10"/>
        <rFont val="Arial"/>
        <family val="2"/>
      </rPr>
      <t>100,000 to 150,000 BTU Input.</t>
    </r>
  </si>
  <si>
    <t>For 1C bid items, the standard installation Per Unit Price must also include the following:</t>
  </si>
  <si>
    <r>
      <rPr>
        <b/>
        <sz val="10"/>
        <rFont val="Arial"/>
        <family val="2"/>
      </rPr>
      <t>1C-1.</t>
    </r>
    <r>
      <rPr>
        <sz val="10"/>
        <rFont val="Arial"/>
        <family val="2"/>
      </rPr>
      <t xml:space="preserve"> Unit supported off the floor with non-absorbent material.</t>
    </r>
  </si>
  <si>
    <t>Item</t>
  </si>
  <si>
    <r>
      <t xml:space="preserve">Direct Vent Gas Space Heaters, exterior wall mounted, NG or LP, </t>
    </r>
    <r>
      <rPr>
        <b/>
        <sz val="10"/>
        <rFont val="Arial"/>
        <family val="2"/>
      </rPr>
      <t>≥80% AFUE, ≥20,000 BTU Input.</t>
    </r>
  </si>
  <si>
    <r>
      <t xml:space="preserve">“B” Vent / Inside Wall Gas Space Heaters, NG or LP, </t>
    </r>
    <r>
      <rPr>
        <b/>
        <sz val="10"/>
        <rFont val="Arial"/>
        <family val="2"/>
      </rPr>
      <t>≥75% AFUE, ≥20,000 BTU Input.</t>
    </r>
  </si>
  <si>
    <r>
      <t xml:space="preserve">Condensing Gas Space Heaters, </t>
    </r>
    <r>
      <rPr>
        <b/>
        <sz val="10"/>
        <rFont val="Arial"/>
        <family val="2"/>
      </rPr>
      <t xml:space="preserve">NG or LP, ≥90% AFUE. </t>
    </r>
    <r>
      <rPr>
        <sz val="10"/>
        <rFont val="Arial"/>
        <family val="2"/>
      </rPr>
      <t>≥20,000 BTU Input</t>
    </r>
  </si>
  <si>
    <r>
      <t>1A FORCED AIR GAS FURNACES</t>
    </r>
    <r>
      <rPr>
        <b/>
        <sz val="14"/>
        <rFont val="Arial"/>
        <family val="2"/>
      </rPr>
      <t xml:space="preserve"> continued</t>
    </r>
  </si>
  <si>
    <t>1C GAS SPACE HEATERS</t>
  </si>
  <si>
    <r>
      <t xml:space="preserve">Trip Charge (Emergency) - </t>
    </r>
    <r>
      <rPr>
        <sz val="10"/>
        <rFont val="Arial"/>
        <family val="2"/>
      </rPr>
      <t>response required within 2 hours of notification or after normal business hours (M-F 8am-5pm). Includes gas leak and combustion safety testing.</t>
    </r>
  </si>
  <si>
    <t>/hr.</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</si>
  <si>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</si>
  <si>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</si>
  <si>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</si>
  <si>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</si>
  <si>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</si>
  <si>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</si>
  <si>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</si>
  <si>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</si>
  <si>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</si>
  <si>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</si>
  <si>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</si>
  <si>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</si>
  <si>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</si>
  <si>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</si>
  <si>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</si>
  <si>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</si>
  <si>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</si>
  <si>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</si>
  <si>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</si>
  <si>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</si>
  <si>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</si>
  <si>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</si>
  <si>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</si>
  <si>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</si>
  <si>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</si>
  <si>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</si>
  <si>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</si>
  <si>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</si>
  <si>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</si>
  <si>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</si>
  <si>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</si>
  <si>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</si>
  <si>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48.</t>
  </si>
  <si>
    <t>49.</t>
  </si>
  <si>
    <t>51.</t>
  </si>
  <si>
    <t>Cap unused gas line.</t>
  </si>
  <si>
    <t>Replace/add gas cock.</t>
  </si>
  <si>
    <t>Replace gas control valve (atmospheric water heater/heating system).</t>
  </si>
  <si>
    <t>Replace gas control valve (power-vented water heater).</t>
  </si>
  <si>
    <t>/LF.</t>
  </si>
  <si>
    <t>Remove unused oil tank after heating system fuel switch per most restrictive regulatory guidelines.</t>
  </si>
  <si>
    <t>Replace return air drop to accommodate filter rack.</t>
  </si>
  <si>
    <t>Manufactured filter rack with sealing filter cover.</t>
  </si>
  <si>
    <t>Furnace filters (install one ≥MERV 6, 1" air filter and leave 5 extra).</t>
  </si>
  <si>
    <t>Media furnace filter (provide 1 media filter, i.e., SpaceGard, Air Bear or equivalent).</t>
  </si>
  <si>
    <t>Thermostat, Digital, Programmable. Include proper disposal of old thermostat.</t>
  </si>
  <si>
    <t>Thermostat, Digital, Non-Programmable. Include proper disposal of old thermostat.</t>
  </si>
  <si>
    <r>
      <t xml:space="preserve">Chimney liner - </t>
    </r>
    <r>
      <rPr>
        <b/>
        <sz val="10"/>
        <rFont val="Arial"/>
        <family val="2"/>
      </rPr>
      <t>up to 35 ft</t>
    </r>
    <r>
      <rPr>
        <sz val="10"/>
        <rFont val="Arial"/>
        <family val="2"/>
      </rPr>
      <t>; new 4” rigid pipe connected to combustion appliance and chimney cap; patch any additional penetrations.</t>
    </r>
  </si>
  <si>
    <r>
      <t xml:space="preserve">Chimney liner - </t>
    </r>
    <r>
      <rPr>
        <b/>
        <sz val="10"/>
        <rFont val="Arial"/>
        <family val="2"/>
      </rPr>
      <t>up to 25 ft</t>
    </r>
    <r>
      <rPr>
        <sz val="10"/>
        <rFont val="Arial"/>
        <family val="2"/>
      </rPr>
      <t>; new 4” rigid pipe connected to combustion appliance and chimney cap; patch any additional penetrations.</t>
    </r>
  </si>
  <si>
    <r>
      <t xml:space="preserve">Chimney liner - </t>
    </r>
    <r>
      <rPr>
        <b/>
        <sz val="10"/>
        <rFont val="Arial"/>
        <family val="2"/>
      </rPr>
      <t>up to 50 ft</t>
    </r>
    <r>
      <rPr>
        <sz val="10"/>
        <rFont val="Arial"/>
        <family val="2"/>
      </rPr>
      <t>; new 4” rigid pipe connected to combustion appliance and chimney cap; patch any additional penetrations.</t>
    </r>
  </si>
  <si>
    <t>Re-vent combustion appliance with 4" rigid pipe into chimney (no chimney liner).</t>
  </si>
  <si>
    <t>Add 4" wye-connector and venting to one additional combustion appliance.</t>
  </si>
  <si>
    <t>Removal of register grille from plenum or ductwork (includes proper patching of opening).</t>
  </si>
  <si>
    <t>Supply duct installation (per lineal foot); includes installation of dampers &amp; registers.</t>
  </si>
  <si>
    <t>Return duct installation (per lineal foot); includes grilles.</t>
  </si>
  <si>
    <t>Ceiling mounted return air filter grille.</t>
  </si>
  <si>
    <t xml:space="preserve">Supply or return R-11 foil faced insulation (per lineal foot) added to existing ductwork. </t>
  </si>
  <si>
    <t xml:space="preserve">Flexible 6" insulated supply/return through unconditioned space (per lineal foot), min. R-11 insulation, includes damper. </t>
  </si>
  <si>
    <t>Fuel switch LP to NG; maximum 8 feet gas line piping and gas fittings, orifice and valves.</t>
  </si>
  <si>
    <t>Disconnect gas line, venting and seal chimney penetration for wood stove, trash burner, or space heater.</t>
  </si>
  <si>
    <t>a.</t>
  </si>
  <si>
    <t>b.</t>
  </si>
  <si>
    <t>A-coil cleaning including creation of access (photos of pre and post required).</t>
  </si>
  <si>
    <t>Replace drain pan for A-coil, includes pull and re-install (photos of pre- and post- conditions required).</t>
  </si>
  <si>
    <t>Recharge Air Conditioning coil/system.</t>
  </si>
  <si>
    <t>Cold space furnace installation, includes the following: overflow pan, condensate line (gravity) to approved drain, all heat tape, overflow safety switch, gas line, electrical line, PVC/B-vent out roof or side wall with necessary adapters and termination, plenum and return insulated with R-11 foil faced insulation.</t>
  </si>
  <si>
    <t>Replace flexible appliance gas supply line for cooking range or dryer.</t>
  </si>
  <si>
    <t>Re-vent combustion appliance with B-vent pipe into chimney.</t>
  </si>
  <si>
    <t>Re-vent combustion appliance with B-vent pipe through the roof; include pipe, flashing, termination cap and roof penetration.</t>
  </si>
  <si>
    <t>Install CSST gas line, when specified by Agency, and properly bond PMI.</t>
  </si>
  <si>
    <t>Bond existing CSST, up to 20 feet.</t>
  </si>
  <si>
    <t>Install PVC intake to existing 90%+ furnace to create sealed combustion furnace.</t>
  </si>
  <si>
    <t>Install new dedicated line and circuit with connection where required for new heating system installation.</t>
  </si>
  <si>
    <t>Install new GFCI for condensate pump.</t>
  </si>
  <si>
    <t>50.</t>
  </si>
  <si>
    <t>Total for Category #1D - Miscellaneous</t>
  </si>
  <si>
    <t>Total for Category #1A - Forced Air Gas Furnaces</t>
  </si>
  <si>
    <t>2A BOILERS</t>
  </si>
  <si>
    <r>
      <t xml:space="preserve">Boiler, modulating burner, NG or LP, ≥95% AFUE;                                        </t>
    </r>
    <r>
      <rPr>
        <b/>
        <sz val="10"/>
        <rFont val="Arial"/>
        <family val="2"/>
      </rPr>
      <t>20,000 to 99,999 BTU input.</t>
    </r>
  </si>
  <si>
    <r>
      <t xml:space="preserve">Boiler, modulating burner, NG or LP, ≥95% AFUE;                   </t>
    </r>
    <r>
      <rPr>
        <b/>
        <sz val="10"/>
        <rFont val="Arial"/>
        <family val="2"/>
      </rPr>
      <t>100,000 to 150,000 BTU input.</t>
    </r>
  </si>
  <si>
    <r>
      <t xml:space="preserve">Boiler, Oil, ≥83% AFUE;                                              </t>
    </r>
    <r>
      <rPr>
        <b/>
        <sz val="10"/>
        <rFont val="Arial"/>
        <family val="2"/>
      </rPr>
      <t>40,000 to 100,000 BTU input.</t>
    </r>
  </si>
  <si>
    <r>
      <t xml:space="preserve">Boiler, NG or LP, ≥84%  AFUE;                                    </t>
    </r>
    <r>
      <rPr>
        <b/>
        <sz val="10"/>
        <rFont val="Arial"/>
        <family val="2"/>
      </rPr>
      <t>100,000 to 150,000 BTU input.</t>
    </r>
  </si>
  <si>
    <r>
      <t xml:space="preserve">Boiler, NG or LP, ≥84%  AFUE;                                    </t>
    </r>
    <r>
      <rPr>
        <b/>
        <sz val="10"/>
        <rFont val="Arial"/>
        <family val="2"/>
      </rPr>
      <t>20,000 to 99,999 BTU input.</t>
    </r>
  </si>
  <si>
    <t>Total for Category #2A - Boilers</t>
  </si>
  <si>
    <t>2B MISCELLANEOUS ITEMS</t>
  </si>
  <si>
    <t>1D MISCELLANEOUS ITEMS</t>
  </si>
  <si>
    <t>Outdoor reset.</t>
  </si>
  <si>
    <t>Radiator valve.</t>
  </si>
  <si>
    <t>Back-flow preventer (When specified by Agency on tune and clean only).</t>
  </si>
  <si>
    <t>Zone valve.</t>
  </si>
  <si>
    <t>Zone Relay Control.</t>
  </si>
  <si>
    <t>Add/replace circulating pump.</t>
  </si>
  <si>
    <t>Replace flexible gas supply line for range or dryer appliance.</t>
  </si>
  <si>
    <t>Replace gas control valve (atmospheric water heater / heating system).</t>
  </si>
  <si>
    <t>Replace gas control valve (power vented water heater).</t>
  </si>
  <si>
    <t>Sectional 3’ cast iron radiator.</t>
  </si>
  <si>
    <t>Copper fin baseboard radiator.</t>
  </si>
  <si>
    <t>Install new dedicated line and circuit with connection, where required for new heating system installation.</t>
  </si>
  <si>
    <t>39.</t>
  </si>
  <si>
    <t>Trip strip for condensate hose</t>
  </si>
  <si>
    <t>Bond existing CSST, up to 20 feet</t>
  </si>
  <si>
    <t>Water Heater PRV overflow tube</t>
  </si>
  <si>
    <t>Total for Category #2B - Miscellaneous Items</t>
  </si>
  <si>
    <t>Grand Total (1A,1B,1C,1D) - Forced Air Heating Systems</t>
  </si>
  <si>
    <t>Grand Total (2A,2B) - Boiler Heating Systems</t>
  </si>
  <si>
    <t>Install ½" or ¾" black gas pipe per linear foot (includes fittings and connections).</t>
  </si>
  <si>
    <t>Install ½" or ¾" black gas pipe, per linear foot (includes fittings and connections).</t>
  </si>
  <si>
    <r>
      <rPr>
        <b/>
        <sz val="10"/>
        <rFont val="Arial"/>
        <family val="2"/>
      </rPr>
      <t>1A-1.</t>
    </r>
    <r>
      <rPr>
        <sz val="10"/>
        <rFont val="Arial"/>
        <family val="2"/>
      </rPr>
      <t xml:space="preserve"> All PVC pipe and fittings for venting.</t>
    </r>
  </si>
  <si>
    <r>
      <rPr>
        <b/>
        <sz val="10"/>
        <rFont val="Arial"/>
        <family val="2"/>
      </rPr>
      <t>1C-2.</t>
    </r>
    <r>
      <rPr>
        <sz val="10"/>
        <rFont val="Arial"/>
        <family val="2"/>
      </rPr>
      <t xml:space="preserve"> Maximum 8 feet gas line piping and gas fittings and valves.</t>
    </r>
  </si>
  <si>
    <r>
      <rPr>
        <b/>
        <sz val="10"/>
        <rFont val="Arial"/>
        <family val="2"/>
      </rPr>
      <t>1C-3.</t>
    </r>
    <r>
      <rPr>
        <sz val="10"/>
        <rFont val="Arial"/>
        <family val="2"/>
      </rPr>
      <t xml:space="preserve"> Check gas piping connection to new unit.  Bond newly installed CSST, if applicable.</t>
    </r>
  </si>
  <si>
    <r>
      <rPr>
        <b/>
        <sz val="10"/>
        <rFont val="Arial"/>
        <family val="2"/>
      </rPr>
      <t>1C-4.</t>
    </r>
    <r>
      <rPr>
        <sz val="10"/>
        <rFont val="Arial"/>
        <family val="2"/>
      </rPr>
      <t xml:space="preserve"> Provide a properly grounded duplex receptacle for electrical service to the unit, as necessary.</t>
    </r>
  </si>
  <si>
    <r>
      <rPr>
        <b/>
        <sz val="10"/>
        <rFont val="Arial"/>
        <family val="2"/>
      </rPr>
      <t>1C-5.</t>
    </r>
    <r>
      <rPr>
        <sz val="10"/>
        <rFont val="Arial"/>
        <family val="2"/>
      </rPr>
      <t xml:space="preserve"> Electronic Intermittent Pilot or Electric Ignition. No standing pilot lights.</t>
    </r>
  </si>
  <si>
    <r>
      <rPr>
        <b/>
        <sz val="10"/>
        <rFont val="Arial"/>
        <family val="2"/>
      </rPr>
      <t>1C-6.</t>
    </r>
    <r>
      <rPr>
        <sz val="10"/>
        <rFont val="Arial"/>
        <family val="2"/>
      </rPr>
      <t xml:space="preserve"> Installer shall implement a means to drain condensate (or deliver condensate to an approved drain). An evaporator pan is not an acceptable condensate management system.</t>
    </r>
  </si>
  <si>
    <r>
      <rPr>
        <b/>
        <sz val="10"/>
        <rFont val="Arial"/>
        <family val="2"/>
      </rPr>
      <t>1C-7.</t>
    </r>
    <r>
      <rPr>
        <sz val="10"/>
        <rFont val="Arial"/>
        <family val="2"/>
      </rPr>
      <t xml:space="preserve"> Venting into chimney or through side wall with appropriate material, sealed on the interior and exterior where feasible. No vent free units.</t>
    </r>
  </si>
  <si>
    <r>
      <rPr>
        <b/>
        <sz val="10"/>
        <rFont val="Arial"/>
        <family val="2"/>
      </rPr>
      <t>1C-8.</t>
    </r>
    <r>
      <rPr>
        <sz val="10"/>
        <rFont val="Arial"/>
        <family val="2"/>
      </rPr>
      <t xml:space="preserve"> Air circulating fan required.</t>
    </r>
  </si>
  <si>
    <t>Condensate pump with new condensate hose connected to floor drain.</t>
  </si>
  <si>
    <t>Condensate pump with new condensate hose connected to approved drainage connection (see Attachment 8 - Condensate Requirements).</t>
  </si>
  <si>
    <t>Thermostat, Digital, for vision-impaired customer. Include proper disposal of old thermostat. Temperature number as seen in display to be ≥⅞" in height.</t>
  </si>
  <si>
    <r>
      <t xml:space="preserve">“B” Vent / Free-Standing Cabinet Gas Space Heaters, NG or LP, </t>
    </r>
    <r>
      <rPr>
        <b/>
        <sz val="10"/>
        <rFont val="Arial"/>
        <family val="2"/>
      </rPr>
      <t>≥70% AFUE. ≥20,000 BTU Input.</t>
    </r>
  </si>
  <si>
    <t>Install service light within vicinity of heating system which operates on a different circuit than the heating system.</t>
  </si>
  <si>
    <t xml:space="preserve">  Informational pricing.</t>
  </si>
  <si>
    <r>
      <rPr>
        <b/>
        <sz val="10"/>
        <rFont val="Arial"/>
        <family val="2"/>
      </rPr>
      <t>LABOR RATE:</t>
    </r>
    <r>
      <rPr>
        <sz val="10"/>
        <rFont val="Arial"/>
        <family val="2"/>
      </rPr>
      <t xml:space="preserve">  Hourly rate for any additional labor not included in this bid as specified.</t>
    </r>
  </si>
  <si>
    <r>
      <t xml:space="preserve">MARK-UP: </t>
    </r>
    <r>
      <rPr>
        <sz val="10"/>
        <rFont val="Arial"/>
        <family val="2"/>
      </rPr>
      <t>The Agency estimates that over the contract year there may be approximately $2,000 worth of materials used that are not included in this bid. Provide percent mark-up on materials not included in this bid (enter as whole number, e.g. 5, 10, 15).</t>
    </r>
  </si>
  <si>
    <r>
      <rPr>
        <b/>
        <sz val="10"/>
        <rFont val="Arial"/>
        <family val="2"/>
      </rPr>
      <t>Repair diagnosis/trip charge</t>
    </r>
    <r>
      <rPr>
        <sz val="10"/>
        <rFont val="Arial"/>
        <family val="2"/>
      </rPr>
      <t xml:space="preserve"> - "No heat" situation because system is inoperable or unsafe and assessment results in "repair".  Includes trip charge, safety testing (per Attachment 4, leak-testing gas piping, etc.), diagnostics as required and photos. To be used with:  (a) applicable item(s) from Miscellaneous section and/or (b) when a repair requires labor rate &amp; material mark-up, if applicable.  (No additional trip charge allowed.)</t>
    </r>
  </si>
  <si>
    <r>
      <t xml:space="preserve">Trip charge only -  </t>
    </r>
    <r>
      <rPr>
        <sz val="10"/>
        <rFont val="Arial"/>
        <family val="2"/>
      </rPr>
      <t>No replacement or repair performed, system is operable and safe.  Minimal service call - Examples include: turn system on, re-set circuit breaker, replace thermostat batteries, etc.  Includes visual inspection, identify safety concerns, instruct customer in proper operation of furnace, photos as needed to document charges.</t>
    </r>
  </si>
  <si>
    <t>Duct sealing with mastic (major leaks of supply and entire return air).</t>
  </si>
  <si>
    <r>
      <rPr>
        <b/>
        <sz val="10"/>
        <rFont val="Arial"/>
        <family val="2"/>
      </rPr>
      <t>2. SIZING</t>
    </r>
    <r>
      <rPr>
        <sz val="10"/>
        <rFont val="Arial"/>
        <family val="2"/>
      </rPr>
      <t>: Completion of industry accepted Heating System Sizing calculation sheet; unit must be sized for existing home conditions. Note: For Wx referrals to the HE+ Furnace Progam, heat loss is based on post Wx conditions.</t>
    </r>
  </si>
  <si>
    <t>1.  Bidders required to bid on all line items in Section 1 - Forced Air Heating systems (a, b. c. &amp; d) and/or Section 2 - Boilers (a, b).</t>
  </si>
  <si>
    <r>
      <rPr>
        <b/>
        <sz val="10"/>
        <rFont val="Arial"/>
        <family val="2"/>
      </rPr>
      <t>2. SIZING:</t>
    </r>
    <r>
      <rPr>
        <sz val="10"/>
        <rFont val="Arial"/>
        <family val="2"/>
      </rPr>
      <t xml:space="preserve"> Completion of industry accepted Heating System Sizing calculation sheet; unit must be sized for existing home conditions. Note: For Wx referrals to the HE+ Furnace Progam, heat loss is based on post Wx conditions.</t>
    </r>
  </si>
  <si>
    <r>
      <rPr>
        <b/>
        <sz val="10"/>
        <rFont val="Arial"/>
        <family val="2"/>
      </rPr>
      <t xml:space="preserve">5. </t>
    </r>
    <r>
      <rPr>
        <sz val="10"/>
        <rFont val="Arial"/>
        <family val="2"/>
      </rPr>
      <t>Test holes in PVC sealed with 3/8" threaded nylon plug, or metal plug, as applicable.</t>
    </r>
  </si>
  <si>
    <t>Secondary aquastat for high limit, as required. If a new sensor or triple aquastat is in need of replacement, if will be addressed on an individual basis.</t>
  </si>
  <si>
    <t>Gas leak testing &amp; repair per Gas Leak Protocol (see below):</t>
  </si>
  <si>
    <r>
      <rPr>
        <b/>
        <sz val="10"/>
        <rFont val="Arial"/>
        <family val="2"/>
      </rPr>
      <t>1.</t>
    </r>
    <r>
      <rPr>
        <sz val="10"/>
        <rFont val="Arial"/>
        <family val="2"/>
      </rPr>
      <t xml:space="preserve"> Trip/service charge and assessment/diagnostic testing to meet program requirements.</t>
    </r>
  </si>
  <si>
    <r>
      <rPr>
        <b/>
        <sz val="10"/>
        <rFont val="Arial"/>
        <family val="2"/>
      </rPr>
      <t>11.</t>
    </r>
    <r>
      <rPr>
        <sz val="10"/>
        <rFont val="Arial"/>
        <family val="2"/>
      </rPr>
      <t xml:space="preserve"> Visual inspection, performance tests and completion of applicable heating system check list. (See Attachment 7)</t>
    </r>
  </si>
  <si>
    <r>
      <rPr>
        <b/>
        <sz val="10"/>
        <rFont val="Arial"/>
        <family val="2"/>
      </rPr>
      <t>13.</t>
    </r>
    <r>
      <rPr>
        <sz val="10"/>
        <rFont val="Arial"/>
        <family val="2"/>
      </rPr>
      <t xml:space="preserve"> Determine status of existing Air Conditioning unit and document.  Any additional work to protect the installed heating system must be approved by the Agency prior to performance of such work.</t>
    </r>
  </si>
  <si>
    <r>
      <rPr>
        <b/>
        <sz val="10"/>
        <rFont val="Arial"/>
        <family val="2"/>
      </rPr>
      <t>12.</t>
    </r>
    <r>
      <rPr>
        <sz val="10"/>
        <rFont val="Arial"/>
        <family val="2"/>
      </rPr>
      <t xml:space="preserve"> Manufactured filter rack with sealing filter cover.  (Note - filters are under Misc. &amp; invoiced as an add-on.)</t>
    </r>
  </si>
  <si>
    <r>
      <rPr>
        <b/>
        <sz val="10"/>
        <rFont val="Arial"/>
        <family val="2"/>
      </rPr>
      <t>14.</t>
    </r>
    <r>
      <rPr>
        <sz val="10"/>
        <rFont val="Arial"/>
        <family val="2"/>
      </rPr>
      <t xml:space="preserve"> Installed and sealed ductwork as necessary at the new unit, including required transition(s).</t>
    </r>
  </si>
  <si>
    <r>
      <t xml:space="preserve">15. </t>
    </r>
    <r>
      <rPr>
        <sz val="10"/>
        <rFont val="Arial"/>
        <family val="2"/>
      </rPr>
      <t>Unit supported off the floor with non-absorbent material.</t>
    </r>
  </si>
  <si>
    <r>
      <rPr>
        <b/>
        <sz val="10"/>
        <rFont val="Arial"/>
        <family val="2"/>
      </rPr>
      <t>24.</t>
    </r>
    <r>
      <rPr>
        <sz val="10"/>
        <rFont val="Arial"/>
        <family val="2"/>
      </rPr>
      <t xml:space="preserve"> Unit supported off the floor with non-absorbent material.</t>
    </r>
  </si>
  <si>
    <r>
      <rPr>
        <b/>
        <sz val="10"/>
        <rFont val="Arial"/>
        <family val="2"/>
      </rPr>
      <t>13.</t>
    </r>
    <r>
      <rPr>
        <sz val="10"/>
        <rFont val="Arial"/>
        <family val="2"/>
      </rPr>
      <t xml:space="preserve"> Check gas piping connection to new unit.  Bond newly installed CSST, if applicable.</t>
    </r>
  </si>
  <si>
    <r>
      <rPr>
        <b/>
        <sz val="10"/>
        <rFont val="Arial"/>
        <family val="2"/>
      </rPr>
      <t>14.</t>
    </r>
    <r>
      <rPr>
        <sz val="10"/>
        <rFont val="Arial"/>
        <family val="2"/>
      </rPr>
      <t xml:space="preserve"> Maximum 8 feet gas line piping and gas fittings and valves.</t>
    </r>
  </si>
  <si>
    <r>
      <rPr>
        <b/>
        <sz val="10"/>
        <rFont val="Arial"/>
        <family val="2"/>
      </rPr>
      <t>15.</t>
    </r>
    <r>
      <rPr>
        <sz val="10"/>
        <rFont val="Arial"/>
        <family val="2"/>
      </rPr>
      <t xml:space="preserve"> Expansion tank, back flow preventer, auto fill valve.</t>
    </r>
  </si>
  <si>
    <r>
      <rPr>
        <b/>
        <sz val="10"/>
        <rFont val="Arial"/>
        <family val="2"/>
      </rPr>
      <t>17.</t>
    </r>
    <r>
      <rPr>
        <sz val="10"/>
        <rFont val="Arial"/>
        <family val="2"/>
      </rPr>
      <t xml:space="preserve"> Equip a high efficiency boiler with an outside air temperature sensor installed on a north-facing exterior wall.</t>
    </r>
  </si>
  <si>
    <r>
      <rPr>
        <b/>
        <sz val="10"/>
        <rFont val="Arial"/>
        <family val="2"/>
      </rPr>
      <t>18.</t>
    </r>
    <r>
      <rPr>
        <sz val="10"/>
        <rFont val="Arial"/>
        <family val="2"/>
      </rPr>
      <t xml:space="preserve"> Bleed air and water from entire system; flush and refill system according to PMI. With a zoned system, flush each zone separately.</t>
    </r>
  </si>
  <si>
    <r>
      <rPr>
        <b/>
        <sz val="10"/>
        <rFont val="Arial"/>
        <family val="2"/>
      </rPr>
      <t>19.</t>
    </r>
    <r>
      <rPr>
        <sz val="10"/>
        <rFont val="Arial"/>
        <family val="2"/>
      </rPr>
      <t xml:space="preserve"> Shut off “full port” valves (do not use globe valves).</t>
    </r>
  </si>
  <si>
    <r>
      <rPr>
        <b/>
        <sz val="10"/>
        <rFont val="Arial"/>
        <family val="2"/>
      </rPr>
      <t>20.</t>
    </r>
    <r>
      <rPr>
        <sz val="10"/>
        <rFont val="Arial"/>
        <family val="2"/>
      </rPr>
      <t xml:space="preserve"> Main circulating pump installed after expansion tank.</t>
    </r>
  </si>
  <si>
    <r>
      <rPr>
        <b/>
        <sz val="10"/>
        <rFont val="Arial"/>
        <family val="2"/>
      </rPr>
      <t>21.</t>
    </r>
    <r>
      <rPr>
        <sz val="10"/>
        <rFont val="Arial"/>
        <family val="2"/>
      </rPr>
      <t xml:space="preserve"> Replace flow control/check valves, air gap, secondary aquastat, secondary circulating pump, WYE strainer, pressure relief valve, air separator.</t>
    </r>
  </si>
  <si>
    <r>
      <rPr>
        <b/>
        <sz val="10"/>
        <rFont val="Arial"/>
        <family val="2"/>
      </rPr>
      <t>22.</t>
    </r>
    <r>
      <rPr>
        <sz val="10"/>
        <rFont val="Arial"/>
        <family val="2"/>
      </rPr>
      <t xml:space="preserve"> All PVC and gas/water fittings, couplings and valves and connections to boiler and distribution system.</t>
    </r>
  </si>
  <si>
    <r>
      <rPr>
        <b/>
        <sz val="10"/>
        <rFont val="Arial"/>
        <family val="2"/>
      </rPr>
      <t>23.</t>
    </r>
    <r>
      <rPr>
        <sz val="10"/>
        <rFont val="Arial"/>
        <family val="2"/>
      </rPr>
      <t xml:space="preserve"> Inspect radiators for airlocks and leaks.</t>
    </r>
  </si>
  <si>
    <t>52.</t>
  </si>
  <si>
    <t>53.</t>
  </si>
  <si>
    <r>
      <t xml:space="preserve">3.  CAPACITY: Identify </t>
    </r>
    <r>
      <rPr>
        <b/>
        <sz val="10"/>
        <rFont val="Arial"/>
        <family val="2"/>
      </rPr>
      <t>number of jobs per month</t>
    </r>
    <r>
      <rPr>
        <sz val="10"/>
        <rFont val="Arial"/>
        <family val="2"/>
      </rPr>
      <t xml:space="preserve"> you are able to complete for this contract:</t>
    </r>
  </si>
  <si>
    <r>
      <rPr>
        <b/>
        <sz val="10"/>
        <rFont val="Arial"/>
        <family val="2"/>
      </rPr>
      <t>4.</t>
    </r>
    <r>
      <rPr>
        <sz val="10"/>
        <rFont val="Arial"/>
        <family val="2"/>
      </rPr>
      <t xml:space="preserve"> </t>
    </r>
    <r>
      <rPr>
        <b/>
        <sz val="10"/>
        <rFont val="Arial"/>
        <family val="2"/>
      </rPr>
      <t>Gas leak testing</t>
    </r>
    <r>
      <rPr>
        <sz val="10"/>
        <rFont val="Arial"/>
        <family val="2"/>
      </rPr>
      <t xml:space="preserve"> of complete gas system, with the first 5 leaks repaired at no charge and additional leaks repaired at a fixed fee of $25.00 each (prior approval from Agency required.</t>
    </r>
  </si>
  <si>
    <r>
      <rPr>
        <b/>
        <sz val="10"/>
        <rFont val="Arial"/>
        <family val="2"/>
      </rPr>
      <t>1A-3.</t>
    </r>
    <r>
      <rPr>
        <sz val="10"/>
        <rFont val="Arial"/>
        <family val="2"/>
      </rPr>
      <t xml:space="preserve"> PVC vent piping penetrations sealed with approved sealant on the interior and exterior.</t>
    </r>
  </si>
  <si>
    <r>
      <rPr>
        <b/>
        <sz val="10"/>
        <rFont val="Arial"/>
        <family val="2"/>
      </rPr>
      <t>1A-6.</t>
    </r>
    <r>
      <rPr>
        <sz val="10"/>
        <rFont val="Arial"/>
        <family val="2"/>
      </rPr>
      <t xml:space="preserve"> Permanently seal off oil tank fill pipe, keeping vent in tacked (see ATCP 93.340), if tank not being removed (in an oil to gas conversion).</t>
    </r>
  </si>
  <si>
    <t>Permanently seal off oil tank fill pipe per most restrictive regulatory guidelines if existing unused tank not being removed (repair only).</t>
  </si>
  <si>
    <t>1-5 leaks per unit - no charge</t>
  </si>
  <si>
    <t>6+ leaks per unit - $25.00 each (fixed price)</t>
  </si>
  <si>
    <t>Rotate existing furnace 90°; include sheet metal transitions, gas line connection, electrical and venting.</t>
  </si>
  <si>
    <t>Remove whole house humidifier from plenum or return air drop; include removal/disposal of unit, sealing of penetration and capping of water supply.</t>
  </si>
  <si>
    <r>
      <rPr>
        <b/>
        <sz val="10"/>
        <rFont val="Arial"/>
        <family val="2"/>
      </rPr>
      <t>12.</t>
    </r>
    <r>
      <rPr>
        <sz val="10"/>
        <rFont val="Arial"/>
        <family val="2"/>
      </rPr>
      <t xml:space="preserve"> Venting into chimney or through side wall with appropriate material, penetrations sealed on the interior and exterior where feasible.</t>
    </r>
  </si>
  <si>
    <r>
      <rPr>
        <b/>
        <sz val="10"/>
        <rFont val="Arial"/>
        <family val="2"/>
      </rPr>
      <t>16.</t>
    </r>
    <r>
      <rPr>
        <sz val="10"/>
        <rFont val="Arial"/>
        <family val="2"/>
      </rPr>
      <t xml:space="preserve"> Permanently seal off oil tank fill pipe, keeping vent in tacked (see ATCP 93.340), if tank not being removed (in an oil to gas conversion).</t>
    </r>
  </si>
  <si>
    <t>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</si>
</sst>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u/>
      <sz val="14"/>
      <name val="Arial"/>
      <family val="2"/>
    </font>
    <font>
      <b/>
      <u/>
      <sz val="16"/>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thin">
        <color indexed="64"/>
      </top>
      <bottom style="double">
        <color indexed="64"/>
      </bottom>
      <diagonal/>
    </border>
  </borders>
  <cellStyleXfs count="1">
    <xf numFmtId="0" fontId="0" fillId="0" borderId="0"/>
  </cellStyleXfs>
  <cellXfs count="102">
    <xf numFmtId="0" fontId="0" fillId="0" borderId="0" xfId="0"/>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4" fontId="1" fillId="0" borderId="0" xfId="0" applyNumberFormat="1" applyFont="1" applyBorder="1" applyAlignment="1" applyProtection="1"/>
    <xf numFmtId="0" fontId="4" fillId="0" borderId="0" xfId="0" applyFont="1" applyAlignment="1" applyProtection="1"/>
    <xf numFmtId="0" fontId="4" fillId="0" borderId="0" xfId="0" applyFont="1" applyBorder="1" applyAlignment="1" applyProtection="1"/>
    <xf numFmtId="0" fontId="3" fillId="0" borderId="0" xfId="0" applyFont="1" applyBorder="1" applyAlignment="1" applyProtection="1">
      <alignment horizontal="center"/>
    </xf>
    <xf numFmtId="14" fontId="4" fillId="0" borderId="0" xfId="0" applyNumberFormat="1" applyFont="1" applyBorder="1" applyAlignment="1" applyProtection="1"/>
    <xf numFmtId="2" fontId="0" fillId="0" borderId="0" xfId="0" applyNumberForma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center"/>
    </xf>
    <xf numFmtId="49" fontId="3" fillId="0" borderId="0" xfId="0" applyNumberFormat="1" applyFont="1" applyAlignment="1" applyProtection="1">
      <alignment horizontal="right" vertical="center"/>
    </xf>
    <xf numFmtId="49" fontId="3" fillId="0" borderId="0" xfId="0" applyNumberFormat="1" applyFont="1" applyAlignment="1" applyProtection="1">
      <alignment horizontal="right" vertical="top"/>
    </xf>
    <xf numFmtId="0" fontId="1" fillId="0" borderId="0" xfId="0" applyFont="1" applyAlignment="1" applyProtection="1">
      <alignment vertical="center" wrapText="1"/>
    </xf>
    <xf numFmtId="0" fontId="3" fillId="0" borderId="0" xfId="0" applyFont="1" applyAlignment="1" applyProtection="1">
      <alignment horizontal="center"/>
    </xf>
    <xf numFmtId="0" fontId="3" fillId="0" borderId="0" xfId="0" applyFont="1" applyProtection="1"/>
    <xf numFmtId="0" fontId="3" fillId="0" borderId="0" xfId="0" applyFont="1" applyAlignment="1" applyProtection="1"/>
    <xf numFmtId="49" fontId="3" fillId="0" borderId="0" xfId="0" applyNumberFormat="1" applyFont="1" applyAlignment="1" applyProtection="1">
      <alignment vertical="top"/>
    </xf>
    <xf numFmtId="0" fontId="0" fillId="0" borderId="0" xfId="0" applyBorder="1" applyAlignment="1" applyProtection="1">
      <alignment horizontal="right"/>
    </xf>
    <xf numFmtId="49" fontId="3" fillId="0" borderId="0" xfId="0" applyNumberFormat="1" applyFont="1" applyAlignment="1" applyProtection="1">
      <alignment vertical="top" wrapText="1"/>
    </xf>
    <xf numFmtId="49" fontId="1" fillId="0" borderId="0" xfId="0" applyNumberFormat="1" applyFont="1" applyAlignment="1" applyProtection="1">
      <alignment vertical="top" wrapText="1"/>
    </xf>
    <xf numFmtId="49" fontId="3" fillId="0" borderId="4" xfId="0" applyNumberFormat="1" applyFont="1" applyBorder="1" applyAlignment="1" applyProtection="1">
      <alignment vertical="top"/>
    </xf>
    <xf numFmtId="49" fontId="3" fillId="0" borderId="0" xfId="0" applyNumberFormat="1" applyFont="1" applyFill="1" applyAlignment="1" applyProtection="1">
      <alignment vertical="top"/>
    </xf>
    <xf numFmtId="49" fontId="1" fillId="0" borderId="0" xfId="0" applyNumberFormat="1" applyFont="1" applyFill="1" applyAlignment="1" applyProtection="1">
      <alignment vertical="top" wrapText="1"/>
    </xf>
    <xf numFmtId="49" fontId="3" fillId="0" borderId="0" xfId="0" applyNumberFormat="1" applyFont="1" applyAlignment="1" applyProtection="1">
      <alignment horizontal="center" vertical="top"/>
    </xf>
    <xf numFmtId="49" fontId="3" fillId="0" borderId="0" xfId="0" applyNumberFormat="1" applyFont="1" applyAlignment="1" applyProtection="1">
      <alignment horizontal="left" vertical="top" wrapText="1"/>
    </xf>
    <xf numFmtId="0" fontId="0" fillId="0" borderId="0" xfId="0" applyAlignment="1" applyProtection="1">
      <alignment horizontal="center"/>
    </xf>
    <xf numFmtId="4" fontId="0" fillId="0" borderId="0" xfId="0" applyNumberFormat="1" applyBorder="1" applyAlignment="1" applyProtection="1">
      <alignment horizontal="center"/>
    </xf>
    <xf numFmtId="0" fontId="0" fillId="0" borderId="0" xfId="0" applyAlignment="1" applyProtection="1">
      <alignment horizontal="left"/>
    </xf>
    <xf numFmtId="0" fontId="1" fillId="0" borderId="0" xfId="0" applyFont="1" applyAlignment="1" applyProtection="1">
      <alignment horizontal="left" vertical="top" wrapText="1"/>
    </xf>
    <xf numFmtId="0" fontId="3" fillId="0" borderId="0" xfId="0" applyFont="1" applyAlignment="1" applyProtection="1">
      <alignment horizontal="center" vertical="center" wrapText="1"/>
    </xf>
    <xf numFmtId="4" fontId="0" fillId="0" borderId="0" xfId="0" applyNumberFormat="1" applyBorder="1" applyAlignment="1" applyProtection="1">
      <alignment horizontal="center" vertical="center"/>
    </xf>
    <xf numFmtId="0" fontId="1" fillId="0" borderId="0" xfId="0" applyFont="1" applyAlignment="1" applyProtection="1">
      <alignment vertical="top" wrapText="1"/>
    </xf>
    <xf numFmtId="0" fontId="0" fillId="0" borderId="0" xfId="0" applyAlignment="1" applyProtection="1">
      <alignment horizontal="center"/>
    </xf>
    <xf numFmtId="4" fontId="0" fillId="0" borderId="0" xfId="0" applyNumberFormat="1" applyBorder="1" applyAlignment="1" applyProtection="1">
      <alignment horizontal="center"/>
    </xf>
    <xf numFmtId="0" fontId="3" fillId="0" borderId="1" xfId="0" applyFont="1" applyBorder="1" applyAlignment="1" applyProtection="1">
      <protection locked="0"/>
    </xf>
    <xf numFmtId="4" fontId="0" fillId="0" borderId="2" xfId="0" applyNumberFormat="1" applyBorder="1" applyAlignment="1" applyProtection="1"/>
    <xf numFmtId="4" fontId="0" fillId="0" borderId="2" xfId="0" applyNumberFormat="1" applyBorder="1" applyAlignment="1" applyProtection="1">
      <alignment vertical="center"/>
    </xf>
    <xf numFmtId="0" fontId="1" fillId="0" borderId="0" xfId="0" applyFont="1" applyAlignment="1" applyProtection="1">
      <alignment horizontal="left"/>
    </xf>
    <xf numFmtId="0" fontId="0" fillId="0" borderId="0" xfId="0" applyAlignment="1" applyProtection="1">
      <alignment horizontal="left"/>
    </xf>
    <xf numFmtId="4" fontId="0" fillId="0" borderId="0" xfId="0" applyNumberFormat="1" applyBorder="1" applyAlignment="1" applyProtection="1">
      <alignment horizontal="center"/>
    </xf>
    <xf numFmtId="4" fontId="0" fillId="0" borderId="1" xfId="0" applyNumberFormat="1" applyBorder="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49" fontId="3" fillId="0" borderId="0" xfId="0" applyNumberFormat="1" applyFont="1" applyAlignment="1" applyProtection="1">
      <alignment horizontal="center" vertical="top"/>
    </xf>
    <xf numFmtId="4" fontId="0" fillId="0" borderId="2" xfId="0" applyNumberFormat="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4" fontId="0" fillId="0" borderId="0" xfId="0" applyNumberFormat="1" applyAlignment="1" applyProtection="1">
      <alignment horizontal="center" vertical="center"/>
      <protection locked="0"/>
    </xf>
    <xf numFmtId="49" fontId="1"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 fillId="0" borderId="0" xfId="0" applyNumberFormat="1" applyFont="1" applyAlignment="1" applyProtection="1">
      <alignment horizontal="left" vertical="top"/>
    </xf>
    <xf numFmtId="4" fontId="0" fillId="0" borderId="0" xfId="0" applyNumberFormat="1" applyAlignment="1" applyProtection="1">
      <alignment horizontal="center"/>
      <protection locked="0"/>
    </xf>
    <xf numFmtId="4" fontId="0" fillId="0" borderId="1" xfId="0" applyNumberFormat="1" applyBorder="1" applyAlignment="1" applyProtection="1">
      <alignment horizontal="center"/>
      <protection locked="0"/>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1" fillId="0" borderId="0" xfId="0" applyFont="1" applyAlignment="1" applyProtection="1">
      <alignment horizontal="left" vertical="center" wrapText="1"/>
    </xf>
    <xf numFmtId="0" fontId="3" fillId="2" borderId="0" xfId="0" applyFont="1" applyFill="1" applyBorder="1" applyAlignment="1" applyProtection="1">
      <alignment horizontal="left"/>
    </xf>
    <xf numFmtId="0" fontId="1" fillId="0" borderId="0" xfId="0" applyFont="1" applyAlignment="1" applyProtection="1">
      <alignment horizontal="left" vertical="top" wrapText="1"/>
    </xf>
    <xf numFmtId="0" fontId="1" fillId="0" borderId="0" xfId="0" applyFont="1" applyAlignment="1" applyProtection="1">
      <alignment horizontal="left"/>
      <protection locked="0"/>
    </xf>
    <xf numFmtId="0" fontId="0" fillId="0" borderId="1" xfId="0" applyBorder="1" applyAlignment="1" applyProtection="1">
      <alignment horizontal="left"/>
      <protection locked="0"/>
    </xf>
    <xf numFmtId="3" fontId="0" fillId="0" borderId="0" xfId="0" applyNumberFormat="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164" fontId="5" fillId="0" borderId="1" xfId="0" applyNumberFormat="1" applyFont="1" applyBorder="1" applyAlignment="1" applyProtection="1">
      <alignment horizontal="center"/>
    </xf>
    <xf numFmtId="0" fontId="1" fillId="0" borderId="2" xfId="0" applyFont="1" applyBorder="1" applyAlignment="1" applyProtection="1">
      <alignment horizontal="left"/>
      <protection locked="0"/>
    </xf>
    <xf numFmtId="0" fontId="4" fillId="0" borderId="1" xfId="0" applyFont="1" applyBorder="1" applyAlignment="1" applyProtection="1">
      <alignment horizontal="left"/>
      <protection locked="0"/>
    </xf>
    <xf numFmtId="4" fontId="1"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xf>
    <xf numFmtId="0" fontId="5" fillId="0" borderId="1" xfId="0" applyFont="1" applyBorder="1" applyAlignment="1" applyProtection="1">
      <alignment horizontal="left"/>
      <protection locked="0"/>
    </xf>
    <xf numFmtId="0" fontId="3" fillId="0" borderId="0" xfId="0" applyFont="1" applyBorder="1" applyAlignment="1" applyProtection="1">
      <alignment horizontal="right"/>
    </xf>
    <xf numFmtId="0" fontId="1" fillId="0" borderId="0" xfId="0" applyFont="1" applyBorder="1" applyAlignment="1" applyProtection="1">
      <alignment horizontal="left" wrapText="1"/>
    </xf>
    <xf numFmtId="0" fontId="5" fillId="0" borderId="1" xfId="0" applyFont="1" applyBorder="1" applyAlignment="1" applyProtection="1">
      <alignment horizontal="center"/>
      <protection locked="0"/>
    </xf>
    <xf numFmtId="0" fontId="4" fillId="0" borderId="1" xfId="0" applyFont="1" applyBorder="1" applyAlignment="1" applyProtection="1">
      <alignment horizontal="center"/>
    </xf>
    <xf numFmtId="0" fontId="7" fillId="0" borderId="0" xfId="0" applyFont="1" applyAlignment="1" applyProtection="1">
      <alignment horizontal="center" vertical="center"/>
    </xf>
    <xf numFmtId="0" fontId="4" fillId="0" borderId="2" xfId="0" applyFont="1" applyBorder="1" applyAlignment="1" applyProtection="1">
      <alignment horizontal="center"/>
    </xf>
    <xf numFmtId="0" fontId="4" fillId="0" borderId="1" xfId="0" applyFont="1" applyBorder="1" applyAlignment="1" applyProtection="1">
      <alignment horizontal="center"/>
      <protection locked="0"/>
    </xf>
    <xf numFmtId="0" fontId="0" fillId="0" borderId="0" xfId="0" applyAlignment="1" applyProtection="1">
      <alignment horizontal="left" vertical="center" wrapText="1"/>
    </xf>
    <xf numFmtId="0" fontId="1" fillId="0" borderId="0" xfId="0" applyFont="1" applyFill="1" applyAlignment="1" applyProtection="1">
      <alignment horizontal="left" vertical="center" wrapText="1"/>
    </xf>
    <xf numFmtId="0" fontId="3" fillId="0" borderId="0" xfId="0" applyFont="1" applyBorder="1" applyAlignment="1" applyProtection="1">
      <alignment horizontal="left"/>
    </xf>
    <xf numFmtId="0" fontId="4" fillId="0" borderId="3" xfId="0" applyFont="1" applyBorder="1" applyAlignment="1" applyProtection="1">
      <alignment horizontal="center"/>
    </xf>
    <xf numFmtId="0" fontId="3" fillId="0" borderId="0" xfId="0" applyFont="1" applyAlignment="1" applyProtection="1">
      <alignment horizontal="left"/>
    </xf>
    <xf numFmtId="0" fontId="1" fillId="0" borderId="2" xfId="0" applyFont="1" applyBorder="1" applyAlignment="1" applyProtection="1">
      <alignment horizontal="center"/>
    </xf>
    <xf numFmtId="0" fontId="4" fillId="0" borderId="2" xfId="0" applyFont="1" applyBorder="1" applyAlignment="1" applyProtection="1">
      <alignment horizontal="left"/>
      <protection locked="0"/>
    </xf>
    <xf numFmtId="164" fontId="5" fillId="0" borderId="0" xfId="0" applyNumberFormat="1" applyFont="1" applyBorder="1" applyAlignment="1" applyProtection="1">
      <alignment horizontal="center"/>
    </xf>
    <xf numFmtId="49" fontId="3" fillId="0" borderId="0" xfId="0" applyNumberFormat="1" applyFont="1" applyAlignment="1" applyProtection="1">
      <alignment horizontal="center" vertical="center"/>
    </xf>
    <xf numFmtId="49" fontId="1" fillId="0" borderId="0" xfId="0" applyNumberFormat="1" applyFont="1" applyFill="1" applyAlignment="1" applyProtection="1">
      <alignment horizontal="left" vertical="top" wrapText="1"/>
    </xf>
    <xf numFmtId="49" fontId="3" fillId="0" borderId="0" xfId="0" applyNumberFormat="1" applyFont="1" applyFill="1" applyAlignment="1" applyProtection="1">
      <alignment horizontal="left" vertical="top" wrapText="1"/>
    </xf>
    <xf numFmtId="4" fontId="0" fillId="0" borderId="0" xfId="0" applyNumberFormat="1" applyAlignment="1" applyProtection="1">
      <alignment horizontal="center" vertical="center"/>
    </xf>
    <xf numFmtId="4" fontId="0" fillId="0" borderId="1" xfId="0" applyNumberFormat="1" applyBorder="1" applyAlignment="1" applyProtection="1">
      <alignment horizontal="center" vertical="center"/>
    </xf>
    <xf numFmtId="49" fontId="1" fillId="0" borderId="0" xfId="0" applyNumberFormat="1" applyFont="1" applyAlignment="1" applyProtection="1">
      <alignment horizontal="right" vertical="center" wrapText="1"/>
    </xf>
    <xf numFmtId="0" fontId="1" fillId="0" borderId="0" xfId="0" applyFont="1" applyAlignment="1" applyProtection="1">
      <alignment horizontal="left" vertical="center"/>
    </xf>
    <xf numFmtId="0" fontId="0" fillId="0" borderId="0" xfId="0" applyAlignment="1" applyProtection="1">
      <alignment horizontal="left" vertical="center"/>
    </xf>
    <xf numFmtId="4" fontId="0" fillId="0" borderId="2" xfId="0" applyNumberFormat="1" applyBorder="1" applyAlignment="1" applyProtection="1">
      <alignment horizontal="center"/>
    </xf>
    <xf numFmtId="0" fontId="5" fillId="0" borderId="0" xfId="0" applyFont="1" applyAlignment="1" applyProtection="1">
      <alignment horizontal="right"/>
    </xf>
    <xf numFmtId="4" fontId="0" fillId="0" borderId="0" xfId="0" applyNumberFormat="1" applyBorder="1" applyAlignment="1" applyProtection="1">
      <alignment horizontal="center" vertical="center"/>
    </xf>
    <xf numFmtId="4" fontId="0" fillId="0" borderId="0" xfId="0" applyNumberFormat="1" applyBorder="1" applyAlignment="1" applyProtection="1">
      <alignment horizontal="center" vertical="center"/>
      <protection locked="0"/>
    </xf>
    <xf numFmtId="0" fontId="3"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2"/>
  <sheetViews>
    <sheetView showGridLines="0" tabSelected="1" zoomScaleNormal="100" zoomScaleSheetLayoutView="115" workbookViewId="0">
      <selection activeCell="D2" sqref="D2:L2"/>
    </sheetView>
  </sheetViews>
  <sheetFormatPr defaultColWidth="9.140625" defaultRowHeight="12.75" x14ac:dyDescent="0.2"/>
  <cols>
    <col min="1" max="1" width="3" style="6" customWidth="1"/>
    <col min="2" max="2" width="9.140625" style="4" customWidth="1"/>
    <col min="3" max="3" width="10.5703125" style="4" customWidth="1"/>
    <col min="4" max="4" width="12" style="4" customWidth="1"/>
    <col min="5" max="5" width="13.7109375" style="4" customWidth="1"/>
    <col min="6" max="6" width="27.42578125" style="4" customWidth="1"/>
    <col min="7" max="7" width="2.28515625" style="4" customWidth="1"/>
    <col min="8" max="8" width="2.42578125" style="4" customWidth="1"/>
    <col min="9" max="9" width="11.42578125" style="4" customWidth="1"/>
    <col min="10" max="10" width="4.5703125" style="4" customWidth="1"/>
    <col min="11" max="11" width="9.7109375" style="5" customWidth="1"/>
    <col min="12" max="12" width="2.42578125" style="4" customWidth="1"/>
    <col min="13" max="13" width="14.85546875" style="4" customWidth="1"/>
    <col min="14" max="16384" width="9.140625" style="4"/>
  </cols>
  <sheetData>
    <row r="1" spans="1:13" s="1" customFormat="1" x14ac:dyDescent="0.2">
      <c r="C1" s="2"/>
      <c r="F1" s="2"/>
      <c r="J1" s="16"/>
    </row>
    <row r="2" spans="1:13" s="2" customFormat="1" ht="30" customHeight="1" x14ac:dyDescent="0.25">
      <c r="A2" s="74" t="s">
        <v>32</v>
      </c>
      <c r="B2" s="74"/>
      <c r="C2" s="74"/>
      <c r="D2" s="73"/>
      <c r="E2" s="73"/>
      <c r="F2" s="73"/>
      <c r="G2" s="73"/>
      <c r="H2" s="73"/>
      <c r="I2" s="73"/>
      <c r="J2" s="73"/>
      <c r="K2" s="73"/>
      <c r="L2" s="73"/>
    </row>
    <row r="3" spans="1:13" s="2" customFormat="1" ht="18" customHeight="1" x14ac:dyDescent="0.25">
      <c r="A3" s="83" t="s">
        <v>7</v>
      </c>
      <c r="B3" s="83"/>
      <c r="C3" s="83"/>
      <c r="D3" s="83"/>
      <c r="E3" s="83"/>
      <c r="F3" s="83"/>
      <c r="G3" s="83"/>
      <c r="H3" s="83"/>
      <c r="J3" s="3"/>
    </row>
    <row r="4" spans="1:13" s="2" customFormat="1" ht="6" customHeight="1" x14ac:dyDescent="0.2">
      <c r="A4" s="84"/>
      <c r="B4" s="84"/>
      <c r="C4" s="84"/>
      <c r="D4" s="84"/>
      <c r="E4" s="84"/>
      <c r="F4" s="84"/>
      <c r="G4" s="84"/>
      <c r="H4" s="84"/>
      <c r="I4" s="84"/>
      <c r="J4" s="84"/>
      <c r="K4" s="84"/>
      <c r="L4" s="84"/>
      <c r="M4" s="84"/>
    </row>
    <row r="5" spans="1:13" s="2" customFormat="1" ht="18" customHeight="1" x14ac:dyDescent="0.2">
      <c r="A5" s="85" t="s">
        <v>33</v>
      </c>
      <c r="B5" s="85"/>
      <c r="C5" s="85"/>
      <c r="D5" s="85"/>
      <c r="E5" s="85"/>
      <c r="F5" s="85"/>
      <c r="G5" s="85"/>
      <c r="H5" s="85"/>
      <c r="I5" s="85"/>
      <c r="J5" s="85"/>
      <c r="K5" s="85"/>
      <c r="L5" s="85"/>
      <c r="M5" s="85"/>
    </row>
    <row r="6" spans="1:13" s="2" customFormat="1" ht="15" customHeight="1" x14ac:dyDescent="0.2">
      <c r="A6" s="11"/>
      <c r="B6" s="11"/>
      <c r="C6" s="75" t="s">
        <v>211</v>
      </c>
      <c r="D6" s="75"/>
      <c r="E6" s="75"/>
      <c r="F6" s="75"/>
      <c r="G6" s="75"/>
      <c r="H6" s="75"/>
      <c r="I6" s="75"/>
      <c r="J6" s="75"/>
      <c r="K6" s="75"/>
      <c r="L6" s="75"/>
      <c r="M6" s="75"/>
    </row>
    <row r="7" spans="1:13" s="2" customFormat="1" ht="15" customHeight="1" x14ac:dyDescent="0.2">
      <c r="A7" s="11"/>
      <c r="B7" s="11"/>
      <c r="C7" s="75" t="s">
        <v>34</v>
      </c>
      <c r="D7" s="75"/>
      <c r="E7" s="75"/>
      <c r="F7" s="75"/>
      <c r="G7" s="75"/>
      <c r="H7" s="75"/>
      <c r="I7" s="75"/>
      <c r="J7" s="75"/>
      <c r="K7" s="75"/>
      <c r="L7" s="75"/>
      <c r="M7" s="75"/>
    </row>
    <row r="8" spans="1:13" s="2" customFormat="1" ht="15" customHeight="1" x14ac:dyDescent="0.2">
      <c r="A8" s="11"/>
      <c r="B8" s="11"/>
      <c r="C8" s="44" t="s">
        <v>235</v>
      </c>
      <c r="D8" s="44"/>
      <c r="E8" s="44"/>
      <c r="F8" s="44"/>
      <c r="G8" s="44"/>
      <c r="H8" s="44"/>
      <c r="I8" s="44"/>
      <c r="J8" s="41"/>
      <c r="K8" s="44" t="s">
        <v>35</v>
      </c>
      <c r="L8" s="44"/>
      <c r="M8" s="44"/>
    </row>
    <row r="9" spans="1:13" s="2" customFormat="1" ht="42" customHeight="1" x14ac:dyDescent="0.2">
      <c r="A9" s="10"/>
      <c r="B9" s="10"/>
      <c r="C9" s="75" t="s">
        <v>36</v>
      </c>
      <c r="D9" s="75"/>
      <c r="E9" s="75"/>
      <c r="F9" s="75"/>
      <c r="G9" s="75"/>
      <c r="H9" s="75"/>
      <c r="I9" s="75"/>
      <c r="J9" s="75"/>
      <c r="K9" s="75"/>
      <c r="L9" s="75"/>
      <c r="M9" s="75"/>
    </row>
    <row r="10" spans="1:13" s="2" customFormat="1" ht="66" customHeight="1" x14ac:dyDescent="0.2">
      <c r="A10" s="10"/>
      <c r="B10" s="10"/>
      <c r="C10" s="75" t="s">
        <v>40</v>
      </c>
      <c r="D10" s="75"/>
      <c r="E10" s="75"/>
      <c r="F10" s="75"/>
      <c r="G10" s="75"/>
      <c r="H10" s="75"/>
      <c r="I10" s="75"/>
      <c r="J10" s="75"/>
      <c r="K10" s="75"/>
      <c r="L10" s="75"/>
      <c r="M10" s="75"/>
    </row>
    <row r="11" spans="1:13" s="2" customFormat="1" ht="42" customHeight="1" x14ac:dyDescent="0.2">
      <c r="A11" s="10"/>
      <c r="B11" s="10"/>
      <c r="C11" s="75" t="s">
        <v>37</v>
      </c>
      <c r="D11" s="75"/>
      <c r="E11" s="75"/>
      <c r="F11" s="75"/>
      <c r="G11" s="75"/>
      <c r="H11" s="75"/>
      <c r="I11" s="75"/>
      <c r="J11" s="75"/>
      <c r="K11" s="75"/>
      <c r="L11" s="75"/>
      <c r="M11" s="75"/>
    </row>
    <row r="12" spans="1:13" s="2" customFormat="1" ht="15" customHeight="1" x14ac:dyDescent="0.2">
      <c r="A12" s="11"/>
      <c r="B12" s="11"/>
      <c r="C12" s="75" t="s">
        <v>38</v>
      </c>
      <c r="D12" s="75"/>
      <c r="E12" s="75"/>
      <c r="F12" s="75"/>
      <c r="G12" s="75"/>
      <c r="H12" s="75"/>
      <c r="I12" s="75"/>
      <c r="J12" s="75"/>
      <c r="K12" s="75"/>
      <c r="L12" s="75"/>
      <c r="M12" s="75"/>
    </row>
    <row r="13" spans="1:13" s="2" customFormat="1" ht="27" customHeight="1" x14ac:dyDescent="0.2">
      <c r="A13" s="11"/>
      <c r="B13" s="11"/>
      <c r="C13" s="75" t="s">
        <v>41</v>
      </c>
      <c r="D13" s="75"/>
      <c r="E13" s="75"/>
      <c r="F13" s="75"/>
      <c r="G13" s="75"/>
      <c r="H13" s="75"/>
      <c r="I13" s="75"/>
      <c r="J13" s="75"/>
      <c r="K13" s="75"/>
      <c r="L13" s="75"/>
      <c r="M13" s="75"/>
    </row>
    <row r="14" spans="1:13" s="2" customFormat="1" x14ac:dyDescent="0.2">
      <c r="A14" s="85" t="s">
        <v>31</v>
      </c>
      <c r="B14" s="85"/>
      <c r="C14" s="85"/>
      <c r="D14" s="85"/>
      <c r="E14" s="85"/>
      <c r="F14" s="85"/>
      <c r="G14" s="85"/>
      <c r="H14" s="85"/>
      <c r="I14" s="85"/>
      <c r="J14" s="85"/>
      <c r="K14" s="85"/>
      <c r="L14" s="85"/>
      <c r="M14" s="85"/>
    </row>
    <row r="15" spans="1:13" s="2" customFormat="1" ht="26.25" customHeight="1" x14ac:dyDescent="0.2">
      <c r="A15" s="10"/>
      <c r="B15" s="10"/>
      <c r="C15" s="75" t="s">
        <v>30</v>
      </c>
      <c r="D15" s="75"/>
      <c r="E15" s="75"/>
      <c r="F15" s="75"/>
      <c r="G15" s="75"/>
      <c r="H15" s="75"/>
      <c r="I15" s="75"/>
      <c r="J15" s="75"/>
      <c r="K15" s="75"/>
      <c r="L15" s="75"/>
      <c r="M15" s="75"/>
    </row>
    <row r="16" spans="1:13" s="2" customFormat="1" ht="26.25" customHeight="1" x14ac:dyDescent="0.2">
      <c r="A16" s="10"/>
      <c r="B16" s="10"/>
      <c r="C16" s="75" t="s">
        <v>42</v>
      </c>
      <c r="D16" s="75"/>
      <c r="E16" s="75"/>
      <c r="F16" s="75"/>
      <c r="G16" s="75"/>
      <c r="H16" s="75"/>
      <c r="I16" s="75"/>
      <c r="J16" s="75"/>
      <c r="K16" s="75"/>
      <c r="L16" s="75"/>
      <c r="M16" s="75"/>
    </row>
    <row r="17" spans="1:13" s="2" customFormat="1" ht="26.25" customHeight="1" x14ac:dyDescent="0.2">
      <c r="A17" s="10"/>
      <c r="B17" s="10"/>
      <c r="C17" s="75" t="s">
        <v>28</v>
      </c>
      <c r="D17" s="75"/>
      <c r="E17" s="75"/>
      <c r="F17" s="75"/>
      <c r="G17" s="75"/>
      <c r="H17" s="75"/>
      <c r="I17" s="75"/>
      <c r="J17" s="75"/>
      <c r="K17" s="75"/>
      <c r="L17" s="75"/>
      <c r="M17" s="75"/>
    </row>
    <row r="18" spans="1:13" s="2" customFormat="1" ht="15" customHeight="1" x14ac:dyDescent="0.2">
      <c r="A18" s="10"/>
      <c r="B18" s="10"/>
      <c r="C18" s="75" t="s">
        <v>29</v>
      </c>
      <c r="D18" s="75"/>
      <c r="E18" s="75"/>
      <c r="F18" s="75"/>
      <c r="G18" s="75"/>
      <c r="H18" s="75"/>
      <c r="I18" s="75"/>
      <c r="J18" s="75"/>
      <c r="K18" s="75"/>
      <c r="L18" s="75"/>
      <c r="M18" s="75"/>
    </row>
    <row r="19" spans="1:13" s="2" customFormat="1" ht="26.25" customHeight="1" x14ac:dyDescent="0.2">
      <c r="A19" s="10"/>
      <c r="B19" s="10"/>
      <c r="C19" s="75" t="s">
        <v>27</v>
      </c>
      <c r="D19" s="75"/>
      <c r="E19" s="75"/>
      <c r="F19" s="75"/>
      <c r="G19" s="75"/>
      <c r="H19" s="75"/>
      <c r="I19" s="75"/>
      <c r="J19" s="75"/>
      <c r="K19" s="75"/>
      <c r="L19" s="75"/>
      <c r="M19" s="75"/>
    </row>
    <row r="20" spans="1:13" s="2" customFormat="1" ht="5.25" customHeight="1" x14ac:dyDescent="0.2">
      <c r="A20" s="77"/>
      <c r="B20" s="77"/>
      <c r="C20" s="77"/>
      <c r="D20" s="77"/>
      <c r="E20" s="77"/>
      <c r="F20" s="77"/>
      <c r="G20" s="77"/>
      <c r="H20" s="77"/>
      <c r="I20" s="77"/>
      <c r="J20" s="77"/>
      <c r="K20" s="77"/>
      <c r="L20" s="77"/>
      <c r="M20" s="77"/>
    </row>
    <row r="21" spans="1:13" s="2" customFormat="1" ht="9" customHeight="1" x14ac:dyDescent="0.2">
      <c r="A21" s="10"/>
      <c r="B21" s="10"/>
      <c r="C21" s="10"/>
      <c r="D21" s="10"/>
      <c r="E21" s="10"/>
      <c r="F21" s="10"/>
      <c r="G21" s="10"/>
      <c r="H21" s="10"/>
      <c r="I21" s="10"/>
      <c r="J21" s="10"/>
      <c r="K21" s="10"/>
      <c r="L21" s="10"/>
      <c r="M21" s="10"/>
    </row>
    <row r="22" spans="1:13" s="2" customFormat="1" ht="27" customHeight="1" x14ac:dyDescent="0.25">
      <c r="A22" s="76"/>
      <c r="B22" s="76"/>
      <c r="C22" s="76"/>
      <c r="D22" s="76"/>
      <c r="E22" s="76"/>
      <c r="F22" s="76"/>
      <c r="G22" s="10"/>
      <c r="H22" s="10"/>
      <c r="I22" s="10"/>
      <c r="J22" s="10"/>
      <c r="K22" s="10"/>
      <c r="L22" s="10"/>
      <c r="M22" s="10"/>
    </row>
    <row r="23" spans="1:13" s="2" customFormat="1" x14ac:dyDescent="0.2">
      <c r="A23" s="86" t="s">
        <v>26</v>
      </c>
      <c r="B23" s="86"/>
      <c r="C23" s="86"/>
      <c r="D23" s="86"/>
      <c r="E23" s="86"/>
      <c r="F23" s="86"/>
      <c r="G23" s="10"/>
      <c r="H23" s="10"/>
      <c r="I23" s="10"/>
      <c r="J23" s="10"/>
      <c r="K23" s="10"/>
      <c r="L23" s="10"/>
      <c r="M23" s="10"/>
    </row>
    <row r="24" spans="1:13" s="2" customFormat="1" ht="4.5" customHeight="1" x14ac:dyDescent="0.2">
      <c r="J24" s="3"/>
    </row>
    <row r="25" spans="1:13" s="2" customFormat="1" ht="22.5" customHeight="1" x14ac:dyDescent="0.2">
      <c r="A25" s="77"/>
      <c r="B25" s="77"/>
      <c r="C25" s="77"/>
      <c r="D25" s="77"/>
      <c r="E25" s="77"/>
      <c r="F25" s="77"/>
      <c r="G25" s="10"/>
      <c r="H25" s="10"/>
      <c r="I25" s="80"/>
      <c r="J25" s="80"/>
      <c r="K25" s="12"/>
      <c r="L25" s="12"/>
    </row>
    <row r="26" spans="1:13" s="2" customFormat="1" x14ac:dyDescent="0.2">
      <c r="A26" s="79" t="s">
        <v>0</v>
      </c>
      <c r="B26" s="79"/>
      <c r="C26" s="79"/>
      <c r="D26" s="79"/>
      <c r="E26" s="79"/>
      <c r="F26" s="79"/>
      <c r="G26" s="9"/>
      <c r="H26" s="9"/>
      <c r="I26" s="79" t="s">
        <v>1</v>
      </c>
      <c r="J26" s="79"/>
      <c r="K26" s="9"/>
    </row>
    <row r="27" spans="1:13" s="2" customFormat="1" x14ac:dyDescent="0.2">
      <c r="J27" s="3"/>
    </row>
    <row r="28" spans="1:13" s="1" customFormat="1" x14ac:dyDescent="0.2">
      <c r="C28" s="2"/>
      <c r="F28" s="2"/>
      <c r="J28" s="16"/>
    </row>
    <row r="29" spans="1:13" ht="26.25" customHeight="1" x14ac:dyDescent="0.2">
      <c r="A29" s="78" t="s">
        <v>43</v>
      </c>
      <c r="B29" s="78"/>
      <c r="C29" s="78"/>
      <c r="D29" s="78"/>
      <c r="E29" s="78"/>
      <c r="F29" s="78"/>
      <c r="G29" s="78"/>
      <c r="H29" s="78"/>
      <c r="I29" s="78"/>
      <c r="J29" s="78"/>
      <c r="K29" s="78"/>
      <c r="L29" s="78"/>
      <c r="M29" s="78"/>
    </row>
    <row r="30" spans="1:13" s="1" customFormat="1" x14ac:dyDescent="0.2">
      <c r="C30" s="2"/>
      <c r="F30" s="2"/>
      <c r="J30" s="16"/>
    </row>
    <row r="31" spans="1:13" x14ac:dyDescent="0.2">
      <c r="A31" s="62" t="s">
        <v>44</v>
      </c>
      <c r="B31" s="62"/>
      <c r="C31" s="62"/>
      <c r="D31" s="62"/>
      <c r="E31" s="62"/>
      <c r="F31" s="62"/>
      <c r="G31" s="62"/>
      <c r="H31" s="62"/>
      <c r="I31" s="62"/>
      <c r="J31" s="62"/>
      <c r="K31" s="62"/>
      <c r="L31" s="62"/>
      <c r="M31" s="62"/>
    </row>
    <row r="32" spans="1:13" ht="15" customHeight="1" x14ac:dyDescent="0.2">
      <c r="A32" s="17"/>
      <c r="B32" s="61" t="s">
        <v>216</v>
      </c>
      <c r="C32" s="81"/>
      <c r="D32" s="81"/>
      <c r="E32" s="81"/>
      <c r="F32" s="81"/>
      <c r="G32" s="81"/>
      <c r="H32" s="81"/>
      <c r="I32" s="81"/>
      <c r="J32" s="81"/>
      <c r="K32" s="81"/>
      <c r="L32" s="81"/>
      <c r="M32" s="81"/>
    </row>
    <row r="33" spans="1:13" ht="27" customHeight="1" x14ac:dyDescent="0.2">
      <c r="A33" s="17"/>
      <c r="B33" s="61" t="s">
        <v>210</v>
      </c>
      <c r="C33" s="81"/>
      <c r="D33" s="81"/>
      <c r="E33" s="81"/>
      <c r="F33" s="81"/>
      <c r="G33" s="81"/>
      <c r="H33" s="81"/>
      <c r="I33" s="81"/>
      <c r="J33" s="81"/>
      <c r="K33" s="81"/>
      <c r="L33" s="81"/>
      <c r="M33" s="81"/>
    </row>
    <row r="34" spans="1:13" ht="27" customHeight="1" x14ac:dyDescent="0.2">
      <c r="A34" s="18"/>
      <c r="B34" s="61" t="s">
        <v>48</v>
      </c>
      <c r="C34" s="81"/>
      <c r="D34" s="81"/>
      <c r="E34" s="81"/>
      <c r="F34" s="81"/>
      <c r="G34" s="81"/>
      <c r="H34" s="81"/>
      <c r="I34" s="81"/>
      <c r="J34" s="81"/>
      <c r="K34" s="81"/>
      <c r="L34" s="81"/>
      <c r="M34" s="81"/>
    </row>
    <row r="35" spans="1:13" ht="27" customHeight="1" x14ac:dyDescent="0.2">
      <c r="A35" s="18"/>
      <c r="B35" s="61" t="s">
        <v>236</v>
      </c>
      <c r="C35" s="81"/>
      <c r="D35" s="81"/>
      <c r="E35" s="81"/>
      <c r="F35" s="81"/>
      <c r="G35" s="81"/>
      <c r="H35" s="81"/>
      <c r="I35" s="81"/>
      <c r="J35" s="81"/>
      <c r="K35" s="81"/>
      <c r="L35" s="81"/>
      <c r="M35" s="81"/>
    </row>
    <row r="36" spans="1:13" ht="15.75" customHeight="1" x14ac:dyDescent="0.2">
      <c r="A36" s="17"/>
      <c r="B36" s="61" t="s">
        <v>49</v>
      </c>
      <c r="C36" s="81"/>
      <c r="D36" s="81"/>
      <c r="E36" s="81"/>
      <c r="F36" s="81"/>
      <c r="G36" s="81"/>
      <c r="H36" s="81"/>
      <c r="I36" s="81"/>
      <c r="J36" s="81"/>
      <c r="K36" s="81"/>
      <c r="L36" s="81"/>
      <c r="M36" s="81"/>
    </row>
    <row r="37" spans="1:13" ht="15.75" customHeight="1" x14ac:dyDescent="0.2">
      <c r="A37" s="17"/>
      <c r="B37" s="61" t="s">
        <v>50</v>
      </c>
      <c r="C37" s="81"/>
      <c r="D37" s="81"/>
      <c r="E37" s="81"/>
      <c r="F37" s="81"/>
      <c r="G37" s="81"/>
      <c r="H37" s="81"/>
      <c r="I37" s="81"/>
      <c r="J37" s="81"/>
      <c r="K37" s="81"/>
      <c r="L37" s="81"/>
      <c r="M37" s="81"/>
    </row>
    <row r="38" spans="1:13" ht="15.75" customHeight="1" x14ac:dyDescent="0.2">
      <c r="A38" s="17"/>
      <c r="B38" s="61" t="s">
        <v>51</v>
      </c>
      <c r="C38" s="81"/>
      <c r="D38" s="81"/>
      <c r="E38" s="81"/>
      <c r="F38" s="81"/>
      <c r="G38" s="81"/>
      <c r="H38" s="81"/>
      <c r="I38" s="81"/>
      <c r="J38" s="81"/>
      <c r="K38" s="81"/>
      <c r="L38" s="81"/>
      <c r="M38" s="81"/>
    </row>
    <row r="39" spans="1:13" ht="15.75" customHeight="1" x14ac:dyDescent="0.2">
      <c r="A39" s="17"/>
      <c r="B39" s="61" t="s">
        <v>52</v>
      </c>
      <c r="C39" s="61"/>
      <c r="D39" s="61"/>
      <c r="E39" s="61"/>
      <c r="F39" s="61"/>
      <c r="G39" s="61"/>
      <c r="H39" s="61"/>
      <c r="I39" s="61"/>
      <c r="J39" s="61"/>
      <c r="K39" s="61"/>
      <c r="L39" s="61"/>
      <c r="M39" s="61"/>
    </row>
    <row r="40" spans="1:13" ht="27" customHeight="1" x14ac:dyDescent="0.2">
      <c r="A40" s="18"/>
      <c r="B40" s="61" t="s">
        <v>53</v>
      </c>
      <c r="C40" s="81"/>
      <c r="D40" s="81"/>
      <c r="E40" s="81"/>
      <c r="F40" s="81"/>
      <c r="G40" s="81"/>
      <c r="H40" s="81"/>
      <c r="I40" s="81"/>
      <c r="J40" s="81"/>
      <c r="K40" s="81"/>
      <c r="L40" s="81"/>
      <c r="M40" s="81"/>
    </row>
    <row r="41" spans="1:13" ht="15.75" customHeight="1" x14ac:dyDescent="0.2">
      <c r="A41" s="17"/>
      <c r="B41" s="61" t="s">
        <v>54</v>
      </c>
      <c r="C41" s="61"/>
      <c r="D41" s="61"/>
      <c r="E41" s="61"/>
      <c r="F41" s="61"/>
      <c r="G41" s="61"/>
      <c r="H41" s="61"/>
      <c r="I41" s="61"/>
      <c r="J41" s="61"/>
      <c r="K41" s="61"/>
      <c r="L41" s="61"/>
      <c r="M41" s="61"/>
    </row>
    <row r="42" spans="1:13" ht="15.75" customHeight="1" x14ac:dyDescent="0.2">
      <c r="A42" s="17"/>
      <c r="B42" s="61" t="s">
        <v>217</v>
      </c>
      <c r="C42" s="61"/>
      <c r="D42" s="61"/>
      <c r="E42" s="61"/>
      <c r="F42" s="61"/>
      <c r="G42" s="61"/>
      <c r="H42" s="61"/>
      <c r="I42" s="61"/>
      <c r="J42" s="61"/>
      <c r="K42" s="61"/>
      <c r="L42" s="61"/>
      <c r="M42" s="61"/>
    </row>
    <row r="43" spans="1:13" ht="15.75" customHeight="1" x14ac:dyDescent="0.2">
      <c r="A43" s="17"/>
      <c r="B43" s="61" t="s">
        <v>219</v>
      </c>
      <c r="C43" s="61"/>
      <c r="D43" s="61"/>
      <c r="E43" s="61"/>
      <c r="F43" s="61"/>
      <c r="G43" s="61"/>
      <c r="H43" s="61"/>
      <c r="I43" s="61"/>
      <c r="J43" s="61"/>
      <c r="K43" s="61"/>
      <c r="L43" s="61"/>
      <c r="M43" s="61"/>
    </row>
    <row r="44" spans="1:13" ht="27" customHeight="1" x14ac:dyDescent="0.2">
      <c r="A44" s="18"/>
      <c r="B44" s="61" t="s">
        <v>218</v>
      </c>
      <c r="C44" s="81"/>
      <c r="D44" s="81"/>
      <c r="E44" s="81"/>
      <c r="F44" s="81"/>
      <c r="G44" s="81"/>
      <c r="H44" s="81"/>
      <c r="I44" s="81"/>
      <c r="J44" s="81"/>
      <c r="K44" s="81"/>
      <c r="L44" s="81"/>
      <c r="M44" s="81"/>
    </row>
    <row r="45" spans="1:13" ht="15.75" customHeight="1" x14ac:dyDescent="0.2">
      <c r="A45" s="17"/>
      <c r="B45" s="61" t="s">
        <v>220</v>
      </c>
      <c r="C45" s="61"/>
      <c r="D45" s="61"/>
      <c r="E45" s="61"/>
      <c r="F45" s="61"/>
      <c r="G45" s="61"/>
      <c r="H45" s="61"/>
      <c r="I45" s="61"/>
      <c r="J45" s="61"/>
      <c r="K45" s="61"/>
      <c r="L45" s="61"/>
      <c r="M45" s="61"/>
    </row>
    <row r="46" spans="1:13" ht="15.75" customHeight="1" x14ac:dyDescent="0.2">
      <c r="A46" s="17"/>
      <c r="B46" s="101" t="s">
        <v>221</v>
      </c>
      <c r="C46" s="61"/>
      <c r="D46" s="61"/>
      <c r="E46" s="61"/>
      <c r="F46" s="61"/>
      <c r="G46" s="61"/>
      <c r="H46" s="61"/>
      <c r="I46" s="61"/>
      <c r="J46" s="61"/>
      <c r="K46" s="61"/>
      <c r="L46" s="61"/>
      <c r="M46" s="61"/>
    </row>
    <row r="47" spans="1:13" ht="7.5" customHeight="1" x14ac:dyDescent="0.2">
      <c r="A47" s="17"/>
      <c r="B47" s="61"/>
      <c r="C47" s="61"/>
      <c r="D47" s="61"/>
      <c r="E47" s="61"/>
      <c r="F47" s="61"/>
      <c r="G47" s="61"/>
      <c r="H47" s="61"/>
      <c r="I47" s="61"/>
      <c r="J47" s="61"/>
      <c r="K47" s="61"/>
      <c r="L47" s="61"/>
      <c r="M47" s="61"/>
    </row>
    <row r="48" spans="1:13" ht="26.25" customHeight="1" x14ac:dyDescent="0.2">
      <c r="A48" s="59" t="s">
        <v>66</v>
      </c>
      <c r="B48" s="60"/>
      <c r="C48" s="60"/>
      <c r="D48" s="60"/>
      <c r="E48" s="60"/>
      <c r="F48" s="60"/>
      <c r="G48" s="60"/>
      <c r="H48" s="60"/>
      <c r="I48" s="60"/>
      <c r="J48" s="60"/>
      <c r="K48" s="60"/>
      <c r="L48" s="60"/>
      <c r="M48" s="60"/>
    </row>
    <row r="49" spans="1:13" ht="6.75" customHeight="1" x14ac:dyDescent="0.2">
      <c r="A49" s="17"/>
      <c r="B49" s="61"/>
      <c r="C49" s="61"/>
      <c r="D49" s="61"/>
      <c r="E49" s="61"/>
      <c r="F49" s="61"/>
      <c r="G49" s="61"/>
      <c r="H49" s="61"/>
      <c r="I49" s="61"/>
      <c r="J49" s="61"/>
      <c r="K49" s="61"/>
      <c r="L49" s="61"/>
      <c r="M49" s="61"/>
    </row>
    <row r="50" spans="1:13" x14ac:dyDescent="0.2">
      <c r="A50" s="62" t="s">
        <v>44</v>
      </c>
      <c r="B50" s="62"/>
      <c r="C50" s="62"/>
      <c r="D50" s="62"/>
      <c r="E50" s="62"/>
      <c r="F50" s="62"/>
      <c r="G50" s="62"/>
      <c r="H50" s="62"/>
      <c r="I50" s="62"/>
      <c r="J50" s="62"/>
      <c r="K50" s="62"/>
      <c r="L50" s="62"/>
      <c r="M50" s="62"/>
    </row>
    <row r="51" spans="1:13" ht="15" customHeight="1" x14ac:dyDescent="0.2">
      <c r="A51" s="17"/>
      <c r="B51" s="82" t="s">
        <v>191</v>
      </c>
      <c r="C51" s="82"/>
      <c r="D51" s="82"/>
      <c r="E51" s="82"/>
      <c r="F51" s="82"/>
      <c r="G51" s="82"/>
      <c r="H51" s="82"/>
      <c r="I51" s="82"/>
      <c r="J51" s="82"/>
      <c r="K51" s="82"/>
      <c r="L51" s="82"/>
      <c r="M51" s="82"/>
    </row>
    <row r="52" spans="1:13" ht="15" customHeight="1" x14ac:dyDescent="0.2">
      <c r="A52" s="17"/>
      <c r="B52" s="61" t="s">
        <v>55</v>
      </c>
      <c r="C52" s="61"/>
      <c r="D52" s="61"/>
      <c r="E52" s="61"/>
      <c r="F52" s="61"/>
      <c r="G52" s="61"/>
      <c r="H52" s="61"/>
      <c r="I52" s="61"/>
      <c r="J52" s="61"/>
      <c r="K52" s="61"/>
      <c r="L52" s="61"/>
      <c r="M52" s="61"/>
    </row>
    <row r="53" spans="1:13" ht="15" customHeight="1" x14ac:dyDescent="0.2">
      <c r="A53" s="17"/>
      <c r="B53" s="61" t="s">
        <v>237</v>
      </c>
      <c r="C53" s="61"/>
      <c r="D53" s="61"/>
      <c r="E53" s="61"/>
      <c r="F53" s="61"/>
      <c r="G53" s="61"/>
      <c r="H53" s="61"/>
      <c r="I53" s="61"/>
      <c r="J53" s="61"/>
      <c r="K53" s="61"/>
      <c r="L53" s="61"/>
      <c r="M53" s="61"/>
    </row>
    <row r="54" spans="1:13" ht="15" customHeight="1" x14ac:dyDescent="0.2">
      <c r="A54" s="17"/>
      <c r="B54" s="61" t="s">
        <v>56</v>
      </c>
      <c r="C54" s="61"/>
      <c r="D54" s="61"/>
      <c r="E54" s="61"/>
      <c r="F54" s="61"/>
      <c r="G54" s="61"/>
      <c r="H54" s="61"/>
      <c r="I54" s="61"/>
      <c r="J54" s="61"/>
      <c r="K54" s="61"/>
      <c r="L54" s="61"/>
      <c r="M54" s="61"/>
    </row>
    <row r="55" spans="1:13" ht="15" customHeight="1" x14ac:dyDescent="0.2">
      <c r="A55" s="17"/>
      <c r="B55" s="61" t="s">
        <v>57</v>
      </c>
      <c r="C55" s="61"/>
      <c r="D55" s="61"/>
      <c r="E55" s="61"/>
      <c r="F55" s="61"/>
      <c r="G55" s="61"/>
      <c r="H55" s="61"/>
      <c r="I55" s="61"/>
      <c r="J55" s="61"/>
      <c r="K55" s="61"/>
      <c r="L55" s="61"/>
      <c r="M55" s="61"/>
    </row>
    <row r="56" spans="1:13" ht="15" customHeight="1" x14ac:dyDescent="0.2">
      <c r="A56" s="17"/>
      <c r="B56" s="61" t="s">
        <v>238</v>
      </c>
      <c r="C56" s="61"/>
      <c r="D56" s="61"/>
      <c r="E56" s="61"/>
      <c r="F56" s="61"/>
      <c r="G56" s="61"/>
      <c r="H56" s="61"/>
      <c r="I56" s="61"/>
      <c r="J56" s="61"/>
      <c r="K56" s="61"/>
      <c r="L56" s="61"/>
      <c r="M56" s="61"/>
    </row>
    <row r="57" spans="1:13" ht="15" customHeight="1" x14ac:dyDescent="0.2">
      <c r="A57" s="17"/>
      <c r="B57" s="61" t="s">
        <v>58</v>
      </c>
      <c r="C57" s="61"/>
      <c r="D57" s="61"/>
      <c r="E57" s="61"/>
      <c r="F57" s="61"/>
      <c r="G57" s="61"/>
      <c r="H57" s="61"/>
      <c r="I57" s="61"/>
      <c r="J57" s="61"/>
      <c r="K57" s="61"/>
      <c r="L57" s="61"/>
      <c r="M57" s="61"/>
    </row>
    <row r="58" spans="1:13" ht="6" customHeight="1" x14ac:dyDescent="0.2">
      <c r="K58" s="32"/>
    </row>
    <row r="59" spans="1:13" ht="15.75" customHeight="1" x14ac:dyDescent="0.2">
      <c r="A59" s="17"/>
      <c r="B59" s="72" t="s">
        <v>59</v>
      </c>
      <c r="C59" s="72"/>
      <c r="D59" s="72"/>
      <c r="E59" s="72"/>
      <c r="F59" s="36" t="s">
        <v>2</v>
      </c>
      <c r="G59" s="19"/>
      <c r="I59" s="20" t="s">
        <v>3</v>
      </c>
      <c r="J59" s="9"/>
      <c r="K59" s="20" t="s">
        <v>4</v>
      </c>
      <c r="L59" s="32"/>
      <c r="M59" s="20" t="s">
        <v>5</v>
      </c>
    </row>
    <row r="60" spans="1:13" ht="6" customHeight="1" x14ac:dyDescent="0.2">
      <c r="K60" s="32"/>
    </row>
    <row r="61" spans="1:13" ht="9" customHeight="1" x14ac:dyDescent="0.2">
      <c r="A61" s="50" t="s">
        <v>8</v>
      </c>
      <c r="B61" s="63" t="s">
        <v>60</v>
      </c>
      <c r="C61" s="63"/>
      <c r="D61" s="63"/>
      <c r="E61" s="63"/>
      <c r="F61" s="64"/>
      <c r="H61" s="49" t="s">
        <v>6</v>
      </c>
      <c r="I61" s="71"/>
      <c r="J61" s="49" t="s">
        <v>22</v>
      </c>
      <c r="K61" s="49">
        <v>40</v>
      </c>
      <c r="L61" s="49" t="s">
        <v>6</v>
      </c>
      <c r="M61" s="46">
        <f>SUM(K61*I61)</f>
        <v>0</v>
      </c>
    </row>
    <row r="62" spans="1:13" ht="9.75" customHeight="1" x14ac:dyDescent="0.2">
      <c r="A62" s="50"/>
      <c r="B62" s="63"/>
      <c r="C62" s="63"/>
      <c r="D62" s="63"/>
      <c r="E62" s="63"/>
      <c r="F62" s="65"/>
      <c r="H62" s="49"/>
      <c r="I62" s="52"/>
      <c r="J62" s="49"/>
      <c r="K62" s="49"/>
      <c r="L62" s="49"/>
      <c r="M62" s="47"/>
    </row>
    <row r="63" spans="1:13" ht="9.75" customHeight="1" x14ac:dyDescent="0.2">
      <c r="A63" s="30"/>
      <c r="B63" s="63"/>
      <c r="C63" s="63"/>
      <c r="D63" s="63"/>
      <c r="E63" s="63"/>
      <c r="F63" s="69"/>
      <c r="H63" s="7"/>
      <c r="I63" s="13"/>
      <c r="K63" s="32"/>
      <c r="L63" s="7"/>
      <c r="M63" s="33"/>
    </row>
    <row r="64" spans="1:13" ht="9.75" customHeight="1" x14ac:dyDescent="0.2">
      <c r="A64" s="30"/>
      <c r="B64" s="35"/>
      <c r="C64" s="15"/>
      <c r="D64" s="15"/>
      <c r="E64" s="15"/>
      <c r="F64" s="70"/>
      <c r="H64" s="7"/>
      <c r="I64" s="13"/>
      <c r="K64" s="32"/>
      <c r="L64" s="7"/>
      <c r="M64" s="33"/>
    </row>
    <row r="65" spans="1:13" ht="9" customHeight="1" x14ac:dyDescent="0.2">
      <c r="A65" s="50" t="s">
        <v>11</v>
      </c>
      <c r="B65" s="63" t="s">
        <v>61</v>
      </c>
      <c r="C65" s="63"/>
      <c r="D65" s="63"/>
      <c r="E65" s="63"/>
      <c r="F65" s="64"/>
      <c r="H65" s="49" t="s">
        <v>6</v>
      </c>
      <c r="I65" s="71"/>
      <c r="J65" s="49" t="s">
        <v>22</v>
      </c>
      <c r="K65" s="49">
        <v>50</v>
      </c>
      <c r="L65" s="49" t="s">
        <v>6</v>
      </c>
      <c r="M65" s="46">
        <f>SUM(K65*I65)</f>
        <v>0</v>
      </c>
    </row>
    <row r="66" spans="1:13" ht="9.75" customHeight="1" x14ac:dyDescent="0.2">
      <c r="A66" s="50"/>
      <c r="B66" s="63"/>
      <c r="C66" s="63"/>
      <c r="D66" s="63"/>
      <c r="E66" s="63"/>
      <c r="F66" s="65"/>
      <c r="H66" s="49"/>
      <c r="I66" s="52"/>
      <c r="J66" s="49"/>
      <c r="K66" s="49"/>
      <c r="L66" s="49"/>
      <c r="M66" s="47"/>
    </row>
    <row r="67" spans="1:13" ht="9.75" customHeight="1" x14ac:dyDescent="0.2">
      <c r="A67" s="30"/>
      <c r="B67" s="63"/>
      <c r="C67" s="63"/>
      <c r="D67" s="63"/>
      <c r="E67" s="63"/>
      <c r="F67" s="69"/>
      <c r="H67" s="7"/>
      <c r="I67" s="13"/>
      <c r="K67" s="32"/>
      <c r="L67" s="7"/>
      <c r="M67" s="33"/>
    </row>
    <row r="68" spans="1:13" ht="7.5" customHeight="1" x14ac:dyDescent="0.2">
      <c r="A68" s="30"/>
      <c r="B68" s="35"/>
      <c r="C68" s="15"/>
      <c r="D68" s="15"/>
      <c r="E68" s="15"/>
      <c r="F68" s="70"/>
      <c r="H68" s="7"/>
      <c r="I68" s="13"/>
      <c r="K68" s="32"/>
      <c r="L68" s="7"/>
      <c r="M68" s="33"/>
    </row>
    <row r="69" spans="1:13" ht="26.25" customHeight="1" x14ac:dyDescent="0.2">
      <c r="A69" s="59" t="s">
        <v>80</v>
      </c>
      <c r="B69" s="60"/>
      <c r="C69" s="60"/>
      <c r="D69" s="60"/>
      <c r="E69" s="60"/>
      <c r="F69" s="60"/>
      <c r="G69" s="60"/>
      <c r="H69" s="60"/>
      <c r="I69" s="60"/>
      <c r="J69" s="60"/>
      <c r="K69" s="60"/>
      <c r="L69" s="60"/>
      <c r="M69" s="60"/>
    </row>
    <row r="70" spans="1:13" ht="6" customHeight="1" x14ac:dyDescent="0.2">
      <c r="K70" s="32"/>
    </row>
    <row r="71" spans="1:13" ht="13.5" customHeight="1" x14ac:dyDescent="0.2">
      <c r="B71" s="72" t="s">
        <v>59</v>
      </c>
      <c r="C71" s="72"/>
      <c r="D71" s="72"/>
      <c r="E71" s="72"/>
      <c r="F71" s="20" t="s">
        <v>2</v>
      </c>
      <c r="G71" s="21"/>
      <c r="H71" s="21"/>
      <c r="I71" s="20" t="s">
        <v>3</v>
      </c>
      <c r="J71" s="22"/>
      <c r="K71" s="20" t="s">
        <v>4</v>
      </c>
      <c r="L71" s="20"/>
      <c r="M71" s="20" t="s">
        <v>5</v>
      </c>
    </row>
    <row r="72" spans="1:13" ht="6" customHeight="1" x14ac:dyDescent="0.2">
      <c r="F72" s="16"/>
      <c r="I72" s="16"/>
      <c r="J72" s="16"/>
      <c r="K72" s="16"/>
      <c r="L72" s="32"/>
      <c r="M72" s="16"/>
    </row>
    <row r="73" spans="1:13" ht="9" customHeight="1" x14ac:dyDescent="0.2">
      <c r="A73" s="50" t="s">
        <v>12</v>
      </c>
      <c r="B73" s="63" t="s">
        <v>62</v>
      </c>
      <c r="C73" s="63"/>
      <c r="D73" s="63"/>
      <c r="E73" s="63"/>
      <c r="F73" s="64"/>
      <c r="H73" s="49" t="s">
        <v>6</v>
      </c>
      <c r="I73" s="53"/>
      <c r="J73" s="49" t="s">
        <v>22</v>
      </c>
      <c r="K73" s="49">
        <v>30</v>
      </c>
      <c r="L73" s="49" t="s">
        <v>6</v>
      </c>
      <c r="M73" s="46">
        <f>SUM(K73*I73)</f>
        <v>0</v>
      </c>
    </row>
    <row r="74" spans="1:13" ht="9.75" customHeight="1" x14ac:dyDescent="0.2">
      <c r="A74" s="50"/>
      <c r="B74" s="63"/>
      <c r="C74" s="63"/>
      <c r="D74" s="63"/>
      <c r="E74" s="63"/>
      <c r="F74" s="65"/>
      <c r="H74" s="49"/>
      <c r="I74" s="52"/>
      <c r="J74" s="49"/>
      <c r="K74" s="49"/>
      <c r="L74" s="49"/>
      <c r="M74" s="47"/>
    </row>
    <row r="75" spans="1:13" ht="9.75" customHeight="1" x14ac:dyDescent="0.2">
      <c r="A75" s="30"/>
      <c r="B75" s="63"/>
      <c r="C75" s="63"/>
      <c r="D75" s="63"/>
      <c r="E75" s="63"/>
      <c r="F75" s="69"/>
      <c r="H75" s="7"/>
      <c r="I75" s="13"/>
      <c r="K75" s="32"/>
      <c r="L75" s="7"/>
      <c r="M75" s="33"/>
    </row>
    <row r="76" spans="1:13" ht="9.75" customHeight="1" x14ac:dyDescent="0.2">
      <c r="A76" s="30"/>
      <c r="B76" s="35"/>
      <c r="C76" s="15"/>
      <c r="D76" s="15"/>
      <c r="E76" s="15"/>
      <c r="F76" s="70"/>
      <c r="H76" s="7"/>
      <c r="I76" s="13"/>
      <c r="K76" s="32"/>
      <c r="L76" s="7"/>
      <c r="M76" s="33"/>
    </row>
    <row r="77" spans="1:13" ht="9" customHeight="1" x14ac:dyDescent="0.2">
      <c r="A77" s="50" t="s">
        <v>13</v>
      </c>
      <c r="B77" s="63" t="s">
        <v>63</v>
      </c>
      <c r="C77" s="63"/>
      <c r="D77" s="63"/>
      <c r="E77" s="63"/>
      <c r="F77" s="64"/>
      <c r="H77" s="49" t="s">
        <v>6</v>
      </c>
      <c r="I77" s="53"/>
      <c r="J77" s="49" t="s">
        <v>22</v>
      </c>
      <c r="K77" s="44" t="s">
        <v>65</v>
      </c>
      <c r="L77" s="45"/>
      <c r="M77" s="45"/>
    </row>
    <row r="78" spans="1:13" ht="9.75" customHeight="1" x14ac:dyDescent="0.2">
      <c r="A78" s="50"/>
      <c r="B78" s="63"/>
      <c r="C78" s="63"/>
      <c r="D78" s="63"/>
      <c r="E78" s="63"/>
      <c r="F78" s="65"/>
      <c r="H78" s="49"/>
      <c r="I78" s="52"/>
      <c r="J78" s="49"/>
      <c r="K78" s="45"/>
      <c r="L78" s="45"/>
      <c r="M78" s="45"/>
    </row>
    <row r="79" spans="1:13" ht="9.75" customHeight="1" x14ac:dyDescent="0.2">
      <c r="A79" s="30"/>
      <c r="B79" s="63"/>
      <c r="C79" s="63"/>
      <c r="D79" s="63"/>
      <c r="E79" s="63"/>
      <c r="F79" s="69"/>
      <c r="H79" s="7"/>
      <c r="I79" s="13"/>
      <c r="K79" s="32"/>
      <c r="L79" s="7"/>
      <c r="M79" s="33"/>
    </row>
    <row r="80" spans="1:13" ht="9.75" customHeight="1" x14ac:dyDescent="0.2">
      <c r="A80" s="30"/>
      <c r="B80" s="35"/>
      <c r="C80" s="35"/>
      <c r="D80" s="35"/>
      <c r="E80" s="35"/>
      <c r="F80" s="70"/>
      <c r="H80" s="7"/>
      <c r="I80" s="13"/>
      <c r="K80" s="32"/>
      <c r="L80" s="7"/>
      <c r="M80" s="33"/>
    </row>
    <row r="81" spans="1:13" ht="9" customHeight="1" x14ac:dyDescent="0.2">
      <c r="A81" s="50" t="s">
        <v>14</v>
      </c>
      <c r="B81" s="63" t="s">
        <v>64</v>
      </c>
      <c r="C81" s="63"/>
      <c r="D81" s="63"/>
      <c r="E81" s="63"/>
      <c r="F81" s="64"/>
      <c r="H81" s="49" t="s">
        <v>6</v>
      </c>
      <c r="I81" s="53"/>
      <c r="J81" s="49" t="s">
        <v>22</v>
      </c>
      <c r="K81" s="44" t="s">
        <v>65</v>
      </c>
      <c r="L81" s="45"/>
      <c r="M81" s="45"/>
    </row>
    <row r="82" spans="1:13" ht="9.75" customHeight="1" x14ac:dyDescent="0.2">
      <c r="A82" s="50"/>
      <c r="B82" s="63"/>
      <c r="C82" s="63"/>
      <c r="D82" s="63"/>
      <c r="E82" s="63"/>
      <c r="F82" s="65"/>
      <c r="H82" s="49"/>
      <c r="I82" s="52"/>
      <c r="J82" s="49"/>
      <c r="K82" s="45"/>
      <c r="L82" s="45"/>
      <c r="M82" s="45"/>
    </row>
    <row r="83" spans="1:13" ht="9.75" customHeight="1" x14ac:dyDescent="0.2">
      <c r="A83" s="30"/>
      <c r="B83" s="63"/>
      <c r="C83" s="63"/>
      <c r="D83" s="63"/>
      <c r="E83" s="63"/>
      <c r="F83" s="64"/>
      <c r="H83" s="7"/>
      <c r="I83" s="13"/>
      <c r="K83" s="32"/>
      <c r="L83" s="7"/>
      <c r="M83" s="33"/>
    </row>
    <row r="84" spans="1:13" ht="9.75" customHeight="1" x14ac:dyDescent="0.2">
      <c r="A84" s="30"/>
      <c r="B84" s="35"/>
      <c r="C84" s="35"/>
      <c r="D84" s="35"/>
      <c r="E84" s="35"/>
      <c r="F84" s="65"/>
      <c r="H84" s="7"/>
      <c r="I84" s="13"/>
      <c r="K84" s="32"/>
      <c r="L84" s="7"/>
      <c r="M84" s="33"/>
    </row>
    <row r="85" spans="1:13" ht="18" x14ac:dyDescent="0.25">
      <c r="D85" s="98" t="s">
        <v>160</v>
      </c>
      <c r="E85" s="98"/>
      <c r="F85" s="98"/>
      <c r="G85" s="98"/>
      <c r="H85" s="98"/>
      <c r="I85" s="98"/>
      <c r="J85" s="98"/>
      <c r="K85" s="68">
        <f>SUM(M60:M66,M72:M74)</f>
        <v>0</v>
      </c>
      <c r="L85" s="68"/>
      <c r="M85" s="68"/>
    </row>
    <row r="86" spans="1:13" ht="7.5" customHeight="1" x14ac:dyDescent="0.2">
      <c r="A86" s="30"/>
      <c r="B86" s="35"/>
      <c r="C86" s="15"/>
      <c r="D86" s="15"/>
      <c r="E86" s="15"/>
      <c r="F86" s="14"/>
      <c r="H86" s="7"/>
      <c r="I86" s="13"/>
      <c r="K86" s="32"/>
      <c r="L86" s="7"/>
      <c r="M86" s="33"/>
    </row>
    <row r="87" spans="1:13" ht="26.25" customHeight="1" x14ac:dyDescent="0.2">
      <c r="A87" s="59" t="s">
        <v>67</v>
      </c>
      <c r="B87" s="60"/>
      <c r="C87" s="60"/>
      <c r="D87" s="60"/>
      <c r="E87" s="60"/>
      <c r="F87" s="60"/>
      <c r="G87" s="60"/>
      <c r="H87" s="60"/>
      <c r="I87" s="60"/>
      <c r="J87" s="60"/>
      <c r="K87" s="60"/>
      <c r="L87" s="60"/>
      <c r="M87" s="60"/>
    </row>
    <row r="88" spans="1:13" ht="7.5" customHeight="1" x14ac:dyDescent="0.2">
      <c r="A88" s="17"/>
      <c r="B88" s="61"/>
      <c r="C88" s="61"/>
      <c r="D88" s="61"/>
      <c r="E88" s="61"/>
      <c r="F88" s="61"/>
      <c r="G88" s="61"/>
      <c r="H88" s="61"/>
      <c r="I88" s="61"/>
      <c r="J88" s="61"/>
      <c r="K88" s="61"/>
      <c r="L88" s="61"/>
      <c r="M88" s="61"/>
    </row>
    <row r="89" spans="1:13" x14ac:dyDescent="0.2">
      <c r="A89" s="62" t="s">
        <v>68</v>
      </c>
      <c r="B89" s="62"/>
      <c r="C89" s="62"/>
      <c r="D89" s="62"/>
      <c r="E89" s="62"/>
      <c r="F89" s="62"/>
      <c r="G89" s="62"/>
      <c r="H89" s="62"/>
      <c r="I89" s="62"/>
      <c r="J89" s="62"/>
      <c r="K89" s="62"/>
      <c r="L89" s="62"/>
      <c r="M89" s="62"/>
    </row>
    <row r="90" spans="1:13" ht="15" customHeight="1" x14ac:dyDescent="0.2">
      <c r="A90" s="17"/>
      <c r="B90" s="61" t="s">
        <v>69</v>
      </c>
      <c r="C90" s="61"/>
      <c r="D90" s="61"/>
      <c r="E90" s="61"/>
      <c r="F90" s="61"/>
      <c r="G90" s="61"/>
      <c r="H90" s="61"/>
      <c r="I90" s="61"/>
      <c r="J90" s="61"/>
      <c r="K90" s="61"/>
      <c r="L90" s="61"/>
      <c r="M90" s="61"/>
    </row>
    <row r="91" spans="1:13" ht="15" customHeight="1" x14ac:dyDescent="0.2">
      <c r="A91" s="17"/>
      <c r="B91" s="61" t="s">
        <v>70</v>
      </c>
      <c r="C91" s="61"/>
      <c r="D91" s="61"/>
      <c r="E91" s="61"/>
      <c r="F91" s="61"/>
      <c r="G91" s="61"/>
      <c r="H91" s="61"/>
      <c r="I91" s="61"/>
      <c r="J91" s="61"/>
      <c r="K91" s="61"/>
      <c r="L91" s="61"/>
      <c r="M91" s="61"/>
    </row>
    <row r="92" spans="1:13" ht="6" customHeight="1" x14ac:dyDescent="0.2">
      <c r="K92" s="32"/>
    </row>
    <row r="93" spans="1:13" ht="15.75" customHeight="1" x14ac:dyDescent="0.2">
      <c r="A93" s="17"/>
      <c r="B93" s="72" t="s">
        <v>71</v>
      </c>
      <c r="C93" s="72"/>
      <c r="D93" s="72"/>
      <c r="E93" s="72"/>
      <c r="F93" s="36" t="s">
        <v>2</v>
      </c>
      <c r="G93" s="19"/>
      <c r="I93" s="20" t="s">
        <v>3</v>
      </c>
      <c r="J93" s="9"/>
      <c r="K93" s="20"/>
      <c r="L93" s="32"/>
      <c r="M93" s="20"/>
    </row>
    <row r="94" spans="1:13" ht="6" customHeight="1" x14ac:dyDescent="0.2">
      <c r="K94" s="32"/>
    </row>
    <row r="95" spans="1:13" ht="9" customHeight="1" x14ac:dyDescent="0.2">
      <c r="A95" s="50" t="s">
        <v>8</v>
      </c>
      <c r="B95" s="63" t="s">
        <v>72</v>
      </c>
      <c r="C95" s="63"/>
      <c r="D95" s="63"/>
      <c r="E95" s="63"/>
      <c r="F95" s="64"/>
      <c r="H95" s="49" t="s">
        <v>6</v>
      </c>
      <c r="I95" s="53"/>
      <c r="J95" s="49" t="s">
        <v>22</v>
      </c>
      <c r="K95" s="44" t="s">
        <v>204</v>
      </c>
      <c r="L95" s="45"/>
      <c r="M95" s="45"/>
    </row>
    <row r="96" spans="1:13" ht="9.75" customHeight="1" x14ac:dyDescent="0.2">
      <c r="A96" s="50"/>
      <c r="B96" s="63"/>
      <c r="C96" s="63"/>
      <c r="D96" s="63"/>
      <c r="E96" s="63"/>
      <c r="F96" s="65"/>
      <c r="H96" s="49"/>
      <c r="I96" s="52"/>
      <c r="J96" s="49"/>
      <c r="K96" s="45"/>
      <c r="L96" s="45"/>
      <c r="M96" s="45"/>
    </row>
    <row r="97" spans="1:13" ht="9.75" customHeight="1" x14ac:dyDescent="0.2">
      <c r="A97" s="30"/>
      <c r="B97" s="63"/>
      <c r="C97" s="63"/>
      <c r="D97" s="63"/>
      <c r="E97" s="63"/>
      <c r="F97" s="69"/>
      <c r="H97" s="7"/>
      <c r="I97" s="13"/>
      <c r="K97" s="32"/>
      <c r="L97" s="7"/>
      <c r="M97" s="33"/>
    </row>
    <row r="98" spans="1:13" ht="9.75" customHeight="1" x14ac:dyDescent="0.2">
      <c r="A98" s="30"/>
      <c r="B98" s="35"/>
      <c r="C98" s="15"/>
      <c r="D98" s="15"/>
      <c r="E98" s="15"/>
      <c r="F98" s="70"/>
      <c r="H98" s="7"/>
      <c r="I98" s="13"/>
      <c r="K98" s="32"/>
      <c r="L98" s="7"/>
      <c r="M98" s="33"/>
    </row>
    <row r="99" spans="1:13" ht="9" customHeight="1" x14ac:dyDescent="0.2">
      <c r="A99" s="50" t="s">
        <v>11</v>
      </c>
      <c r="B99" s="63" t="s">
        <v>73</v>
      </c>
      <c r="C99" s="63"/>
      <c r="D99" s="63"/>
      <c r="E99" s="63"/>
      <c r="F99" s="64"/>
      <c r="H99" s="49" t="s">
        <v>6</v>
      </c>
      <c r="I99" s="53"/>
      <c r="J99" s="49" t="s">
        <v>22</v>
      </c>
      <c r="K99" s="44" t="s">
        <v>204</v>
      </c>
      <c r="L99" s="45"/>
      <c r="M99" s="45"/>
    </row>
    <row r="100" spans="1:13" ht="9.75" customHeight="1" x14ac:dyDescent="0.2">
      <c r="A100" s="50"/>
      <c r="B100" s="63"/>
      <c r="C100" s="63"/>
      <c r="D100" s="63"/>
      <c r="E100" s="63"/>
      <c r="F100" s="65"/>
      <c r="H100" s="49"/>
      <c r="I100" s="52"/>
      <c r="J100" s="49"/>
      <c r="K100" s="45"/>
      <c r="L100" s="45"/>
      <c r="M100" s="45"/>
    </row>
    <row r="101" spans="1:13" ht="9.75" customHeight="1" x14ac:dyDescent="0.2">
      <c r="A101" s="30"/>
      <c r="B101" s="63"/>
      <c r="C101" s="63"/>
      <c r="D101" s="63"/>
      <c r="E101" s="63"/>
      <c r="F101" s="87"/>
      <c r="H101" s="7"/>
      <c r="I101" s="13"/>
      <c r="K101" s="32"/>
      <c r="L101" s="7"/>
      <c r="M101" s="33"/>
    </row>
    <row r="102" spans="1:13" ht="9.75" customHeight="1" x14ac:dyDescent="0.2">
      <c r="A102" s="30"/>
      <c r="B102" s="35"/>
      <c r="C102" s="15"/>
      <c r="D102" s="15"/>
      <c r="E102" s="15"/>
      <c r="F102" s="70"/>
      <c r="H102" s="7"/>
      <c r="I102" s="13"/>
      <c r="K102" s="32"/>
      <c r="L102" s="7"/>
      <c r="M102" s="33"/>
    </row>
    <row r="103" spans="1:13" ht="18" x14ac:dyDescent="0.25">
      <c r="D103" s="98"/>
      <c r="E103" s="98"/>
      <c r="F103" s="98"/>
      <c r="G103" s="98"/>
      <c r="H103" s="98"/>
      <c r="I103" s="98"/>
      <c r="J103" s="98"/>
      <c r="K103" s="88"/>
      <c r="L103" s="88"/>
      <c r="M103" s="88"/>
    </row>
    <row r="104" spans="1:13" ht="7.5" customHeight="1" x14ac:dyDescent="0.2">
      <c r="A104" s="23"/>
      <c r="B104" s="23"/>
      <c r="C104" s="23"/>
      <c r="D104" s="23"/>
      <c r="E104" s="23"/>
      <c r="F104" s="23"/>
      <c r="G104" s="23"/>
      <c r="H104" s="23"/>
      <c r="I104" s="23"/>
      <c r="J104" s="23"/>
      <c r="K104" s="23"/>
      <c r="L104" s="23"/>
      <c r="M104" s="23"/>
    </row>
    <row r="105" spans="1:13" ht="26.25" customHeight="1" x14ac:dyDescent="0.2">
      <c r="A105" s="59" t="s">
        <v>81</v>
      </c>
      <c r="B105" s="60"/>
      <c r="C105" s="60"/>
      <c r="D105" s="60"/>
      <c r="E105" s="60"/>
      <c r="F105" s="60"/>
      <c r="G105" s="60"/>
      <c r="H105" s="60"/>
      <c r="I105" s="60"/>
      <c r="J105" s="60"/>
      <c r="K105" s="60"/>
      <c r="L105" s="60"/>
      <c r="M105" s="60"/>
    </row>
    <row r="106" spans="1:13" ht="7.5" customHeight="1" x14ac:dyDescent="0.2">
      <c r="A106" s="17"/>
      <c r="B106" s="61"/>
      <c r="C106" s="61"/>
      <c r="D106" s="61"/>
      <c r="E106" s="61"/>
      <c r="F106" s="61"/>
      <c r="G106" s="61"/>
      <c r="H106" s="61"/>
      <c r="I106" s="61"/>
      <c r="J106" s="61"/>
      <c r="K106" s="61"/>
      <c r="L106" s="61"/>
      <c r="M106" s="61"/>
    </row>
    <row r="107" spans="1:13" x14ac:dyDescent="0.2">
      <c r="A107" s="62" t="s">
        <v>74</v>
      </c>
      <c r="B107" s="62"/>
      <c r="C107" s="62"/>
      <c r="D107" s="62"/>
      <c r="E107" s="62"/>
      <c r="F107" s="62"/>
      <c r="G107" s="62"/>
      <c r="H107" s="62"/>
      <c r="I107" s="62"/>
      <c r="J107" s="62"/>
      <c r="K107" s="62"/>
      <c r="L107" s="62"/>
      <c r="M107" s="62"/>
    </row>
    <row r="108" spans="1:13" ht="15" customHeight="1" x14ac:dyDescent="0.2">
      <c r="A108" s="17"/>
      <c r="B108" s="61" t="s">
        <v>75</v>
      </c>
      <c r="C108" s="61"/>
      <c r="D108" s="61"/>
      <c r="E108" s="61"/>
      <c r="F108" s="61"/>
      <c r="G108" s="61"/>
      <c r="H108" s="61"/>
      <c r="I108" s="61"/>
      <c r="J108" s="61"/>
      <c r="K108" s="61"/>
      <c r="L108" s="61"/>
      <c r="M108" s="61"/>
    </row>
    <row r="109" spans="1:13" ht="15" customHeight="1" x14ac:dyDescent="0.2">
      <c r="A109" s="17"/>
      <c r="B109" s="82" t="s">
        <v>192</v>
      </c>
      <c r="C109" s="82"/>
      <c r="D109" s="82"/>
      <c r="E109" s="82"/>
      <c r="F109" s="82"/>
      <c r="G109" s="82"/>
      <c r="H109" s="82"/>
      <c r="I109" s="82"/>
      <c r="J109" s="82"/>
      <c r="K109" s="82"/>
      <c r="L109" s="82"/>
      <c r="M109" s="82"/>
    </row>
    <row r="110" spans="1:13" ht="15" customHeight="1" x14ac:dyDescent="0.2">
      <c r="A110" s="17"/>
      <c r="B110" s="61" t="s">
        <v>193</v>
      </c>
      <c r="C110" s="61"/>
      <c r="D110" s="61"/>
      <c r="E110" s="61"/>
      <c r="F110" s="61"/>
      <c r="G110" s="61"/>
      <c r="H110" s="61"/>
      <c r="I110" s="61"/>
      <c r="J110" s="61"/>
      <c r="K110" s="61"/>
      <c r="L110" s="61"/>
      <c r="M110" s="61"/>
    </row>
    <row r="111" spans="1:13" ht="15" customHeight="1" x14ac:dyDescent="0.2">
      <c r="A111" s="17"/>
      <c r="B111" s="61" t="s">
        <v>194</v>
      </c>
      <c r="C111" s="61"/>
      <c r="D111" s="61"/>
      <c r="E111" s="61"/>
      <c r="F111" s="61"/>
      <c r="G111" s="61"/>
      <c r="H111" s="61"/>
      <c r="I111" s="61"/>
      <c r="J111" s="61"/>
      <c r="K111" s="61"/>
      <c r="L111" s="61"/>
      <c r="M111" s="61"/>
    </row>
    <row r="112" spans="1:13" ht="15" customHeight="1" x14ac:dyDescent="0.2">
      <c r="A112" s="17"/>
      <c r="B112" s="61" t="s">
        <v>195</v>
      </c>
      <c r="C112" s="61"/>
      <c r="D112" s="61"/>
      <c r="E112" s="61"/>
      <c r="F112" s="61"/>
      <c r="G112" s="61"/>
      <c r="H112" s="61"/>
      <c r="I112" s="61"/>
      <c r="J112" s="61"/>
      <c r="K112" s="61"/>
      <c r="L112" s="61"/>
      <c r="M112" s="61"/>
    </row>
    <row r="113" spans="1:13" ht="27" customHeight="1" x14ac:dyDescent="0.2">
      <c r="A113" s="18"/>
      <c r="B113" s="61" t="s">
        <v>196</v>
      </c>
      <c r="C113" s="81"/>
      <c r="D113" s="81"/>
      <c r="E113" s="81"/>
      <c r="F113" s="81"/>
      <c r="G113" s="81"/>
      <c r="H113" s="81"/>
      <c r="I113" s="81"/>
      <c r="J113" s="81"/>
      <c r="K113" s="81"/>
      <c r="L113" s="81"/>
      <c r="M113" s="81"/>
    </row>
    <row r="114" spans="1:13" ht="15" customHeight="1" x14ac:dyDescent="0.2">
      <c r="A114" s="17"/>
      <c r="B114" s="61" t="s">
        <v>197</v>
      </c>
      <c r="C114" s="61"/>
      <c r="D114" s="61"/>
      <c r="E114" s="61"/>
      <c r="F114" s="61"/>
      <c r="G114" s="61"/>
      <c r="H114" s="61"/>
      <c r="I114" s="61"/>
      <c r="J114" s="61"/>
      <c r="K114" s="61"/>
      <c r="L114" s="61"/>
      <c r="M114" s="61"/>
    </row>
    <row r="115" spans="1:13" ht="15" customHeight="1" x14ac:dyDescent="0.2">
      <c r="A115" s="17"/>
      <c r="B115" s="61" t="s">
        <v>198</v>
      </c>
      <c r="C115" s="61"/>
      <c r="D115" s="61"/>
      <c r="E115" s="61"/>
      <c r="F115" s="61"/>
      <c r="G115" s="61"/>
      <c r="H115" s="61"/>
      <c r="I115" s="61"/>
      <c r="J115" s="61"/>
      <c r="K115" s="61"/>
      <c r="L115" s="61"/>
      <c r="M115" s="61"/>
    </row>
    <row r="116" spans="1:13" ht="6" customHeight="1" x14ac:dyDescent="0.2">
      <c r="K116" s="32"/>
    </row>
    <row r="117" spans="1:13" ht="15.75" customHeight="1" x14ac:dyDescent="0.2">
      <c r="A117" s="17"/>
      <c r="B117" s="72" t="s">
        <v>76</v>
      </c>
      <c r="C117" s="72"/>
      <c r="D117" s="72"/>
      <c r="E117" s="72"/>
      <c r="F117" s="36" t="s">
        <v>2</v>
      </c>
      <c r="G117" s="19"/>
      <c r="I117" s="20" t="s">
        <v>3</v>
      </c>
      <c r="J117" s="9"/>
      <c r="K117" s="20"/>
      <c r="L117" s="32"/>
      <c r="M117" s="20"/>
    </row>
    <row r="118" spans="1:13" ht="6" customHeight="1" x14ac:dyDescent="0.2">
      <c r="K118" s="32"/>
    </row>
    <row r="119" spans="1:13" ht="9" customHeight="1" x14ac:dyDescent="0.2">
      <c r="A119" s="50" t="s">
        <v>8</v>
      </c>
      <c r="B119" s="63" t="s">
        <v>77</v>
      </c>
      <c r="C119" s="63"/>
      <c r="D119" s="63"/>
      <c r="E119" s="63"/>
      <c r="F119" s="64"/>
      <c r="H119" s="49" t="s">
        <v>6</v>
      </c>
      <c r="I119" s="53"/>
      <c r="J119" s="49" t="s">
        <v>22</v>
      </c>
      <c r="K119" s="44" t="s">
        <v>204</v>
      </c>
      <c r="L119" s="45"/>
      <c r="M119" s="45"/>
    </row>
    <row r="120" spans="1:13" ht="9.75" customHeight="1" x14ac:dyDescent="0.2">
      <c r="A120" s="50"/>
      <c r="B120" s="63"/>
      <c r="C120" s="63"/>
      <c r="D120" s="63"/>
      <c r="E120" s="63"/>
      <c r="F120" s="65"/>
      <c r="H120" s="49"/>
      <c r="I120" s="52"/>
      <c r="J120" s="49"/>
      <c r="K120" s="45"/>
      <c r="L120" s="45"/>
      <c r="M120" s="45"/>
    </row>
    <row r="121" spans="1:13" ht="9.75" customHeight="1" x14ac:dyDescent="0.2">
      <c r="A121" s="30"/>
      <c r="B121" s="63"/>
      <c r="C121" s="63"/>
      <c r="D121" s="63"/>
      <c r="E121" s="63"/>
      <c r="F121" s="69"/>
      <c r="H121" s="7"/>
      <c r="I121" s="13"/>
      <c r="K121" s="32"/>
      <c r="L121" s="7"/>
      <c r="M121" s="33"/>
    </row>
    <row r="122" spans="1:13" ht="9.75" customHeight="1" x14ac:dyDescent="0.2">
      <c r="A122" s="30"/>
      <c r="B122" s="35"/>
      <c r="C122" s="15"/>
      <c r="D122" s="15"/>
      <c r="E122" s="15"/>
      <c r="F122" s="70"/>
      <c r="H122" s="7"/>
      <c r="I122" s="13"/>
      <c r="K122" s="32"/>
      <c r="L122" s="7"/>
      <c r="M122" s="33"/>
    </row>
    <row r="123" spans="1:13" ht="9" customHeight="1" x14ac:dyDescent="0.2">
      <c r="A123" s="50" t="s">
        <v>11</v>
      </c>
      <c r="B123" s="63" t="s">
        <v>202</v>
      </c>
      <c r="C123" s="63"/>
      <c r="D123" s="63"/>
      <c r="E123" s="63"/>
      <c r="F123" s="64"/>
      <c r="H123" s="49" t="s">
        <v>6</v>
      </c>
      <c r="I123" s="53"/>
      <c r="J123" s="49" t="s">
        <v>22</v>
      </c>
      <c r="K123" s="44" t="s">
        <v>204</v>
      </c>
      <c r="L123" s="45"/>
      <c r="M123" s="45"/>
    </row>
    <row r="124" spans="1:13" ht="9.75" customHeight="1" x14ac:dyDescent="0.2">
      <c r="A124" s="50"/>
      <c r="B124" s="63"/>
      <c r="C124" s="63"/>
      <c r="D124" s="63"/>
      <c r="E124" s="63"/>
      <c r="F124" s="65"/>
      <c r="H124" s="49"/>
      <c r="I124" s="52"/>
      <c r="J124" s="49"/>
      <c r="K124" s="45"/>
      <c r="L124" s="45"/>
      <c r="M124" s="45"/>
    </row>
    <row r="125" spans="1:13" ht="9.75" customHeight="1" x14ac:dyDescent="0.2">
      <c r="A125" s="30"/>
      <c r="B125" s="63"/>
      <c r="C125" s="63"/>
      <c r="D125" s="63"/>
      <c r="E125" s="63"/>
      <c r="F125" s="69"/>
      <c r="H125" s="7"/>
      <c r="I125" s="13"/>
      <c r="K125" s="32"/>
      <c r="L125" s="7"/>
      <c r="M125" s="33"/>
    </row>
    <row r="126" spans="1:13" ht="9.75" customHeight="1" x14ac:dyDescent="0.2">
      <c r="A126" s="30"/>
      <c r="B126" s="35"/>
      <c r="C126" s="15"/>
      <c r="D126" s="15"/>
      <c r="E126" s="15"/>
      <c r="F126" s="70"/>
      <c r="H126" s="7"/>
      <c r="I126" s="13"/>
      <c r="K126" s="32"/>
      <c r="L126" s="7"/>
      <c r="M126" s="33"/>
    </row>
    <row r="127" spans="1:13" ht="9.75" customHeight="1" x14ac:dyDescent="0.2">
      <c r="A127" s="50" t="s">
        <v>12</v>
      </c>
      <c r="B127" s="63" t="s">
        <v>78</v>
      </c>
      <c r="C127" s="63"/>
      <c r="D127" s="63"/>
      <c r="E127" s="63"/>
      <c r="F127" s="64"/>
      <c r="H127" s="49" t="s">
        <v>6</v>
      </c>
      <c r="I127" s="53"/>
      <c r="J127" s="49" t="s">
        <v>22</v>
      </c>
      <c r="K127" s="44" t="s">
        <v>204</v>
      </c>
      <c r="L127" s="45"/>
      <c r="M127" s="45"/>
    </row>
    <row r="128" spans="1:13" ht="9.75" customHeight="1" x14ac:dyDescent="0.2">
      <c r="A128" s="50"/>
      <c r="B128" s="63"/>
      <c r="C128" s="63"/>
      <c r="D128" s="63"/>
      <c r="E128" s="63"/>
      <c r="F128" s="65"/>
      <c r="H128" s="49"/>
      <c r="I128" s="52"/>
      <c r="J128" s="49"/>
      <c r="K128" s="45"/>
      <c r="L128" s="45"/>
      <c r="M128" s="45"/>
    </row>
    <row r="129" spans="1:13" ht="9.75" customHeight="1" x14ac:dyDescent="0.2">
      <c r="A129" s="30"/>
      <c r="B129" s="63"/>
      <c r="C129" s="63"/>
      <c r="D129" s="63"/>
      <c r="E129" s="63"/>
      <c r="F129" s="69"/>
      <c r="H129" s="7"/>
      <c r="I129" s="13"/>
      <c r="K129" s="32"/>
      <c r="L129" s="24"/>
      <c r="M129" s="33"/>
    </row>
    <row r="130" spans="1:13" ht="9.75" customHeight="1" x14ac:dyDescent="0.2">
      <c r="A130" s="30"/>
      <c r="B130" s="38"/>
      <c r="C130" s="38"/>
      <c r="D130" s="38"/>
      <c r="E130" s="38"/>
      <c r="F130" s="70"/>
      <c r="H130" s="7"/>
      <c r="I130" s="13"/>
      <c r="K130" s="32"/>
      <c r="L130" s="24"/>
      <c r="M130" s="33"/>
    </row>
    <row r="131" spans="1:13" ht="9.75" customHeight="1" x14ac:dyDescent="0.2">
      <c r="A131" s="50" t="s">
        <v>13</v>
      </c>
      <c r="B131" s="63" t="s">
        <v>79</v>
      </c>
      <c r="C131" s="63"/>
      <c r="D131" s="63"/>
      <c r="E131" s="63"/>
      <c r="F131" s="64"/>
      <c r="H131" s="49" t="s">
        <v>6</v>
      </c>
      <c r="I131" s="53"/>
      <c r="J131" s="49" t="s">
        <v>22</v>
      </c>
      <c r="K131" s="44" t="s">
        <v>204</v>
      </c>
      <c r="L131" s="45"/>
      <c r="M131" s="45"/>
    </row>
    <row r="132" spans="1:13" ht="9.75" customHeight="1" x14ac:dyDescent="0.2">
      <c r="A132" s="50"/>
      <c r="B132" s="63"/>
      <c r="C132" s="63"/>
      <c r="D132" s="63"/>
      <c r="E132" s="63"/>
      <c r="F132" s="65"/>
      <c r="H132" s="49"/>
      <c r="I132" s="52"/>
      <c r="J132" s="49"/>
      <c r="K132" s="45"/>
      <c r="L132" s="45"/>
      <c r="M132" s="45"/>
    </row>
    <row r="133" spans="1:13" ht="9.75" customHeight="1" x14ac:dyDescent="0.2">
      <c r="A133" s="30"/>
      <c r="B133" s="63"/>
      <c r="C133" s="63"/>
      <c r="D133" s="63"/>
      <c r="E133" s="63"/>
      <c r="F133" s="69"/>
      <c r="H133" s="7"/>
      <c r="I133" s="13"/>
      <c r="K133" s="32"/>
      <c r="L133" s="7"/>
      <c r="M133" s="33"/>
    </row>
    <row r="134" spans="1:13" ht="9.75" customHeight="1" x14ac:dyDescent="0.2">
      <c r="A134" s="30"/>
      <c r="B134" s="38"/>
      <c r="C134" s="38"/>
      <c r="D134" s="38"/>
      <c r="E134" s="38"/>
      <c r="F134" s="70"/>
      <c r="H134" s="7"/>
      <c r="I134" s="13"/>
      <c r="K134" s="32"/>
      <c r="L134" s="7"/>
      <c r="M134" s="33"/>
    </row>
    <row r="135" spans="1:13" ht="7.5" customHeight="1" x14ac:dyDescent="0.2">
      <c r="A135" s="23"/>
      <c r="B135" s="8"/>
      <c r="C135" s="8"/>
      <c r="D135" s="8"/>
      <c r="E135" s="8"/>
      <c r="F135" s="8"/>
      <c r="G135" s="8"/>
      <c r="H135" s="8"/>
      <c r="I135" s="8"/>
      <c r="J135" s="8"/>
      <c r="K135" s="8"/>
      <c r="L135" s="8"/>
      <c r="M135" s="8"/>
    </row>
    <row r="136" spans="1:13" ht="7.5" customHeight="1" x14ac:dyDescent="0.2">
      <c r="A136" s="23"/>
      <c r="B136" s="23"/>
      <c r="C136" s="23"/>
      <c r="D136" s="23"/>
      <c r="E136" s="23"/>
      <c r="F136" s="23"/>
      <c r="G136" s="23"/>
      <c r="H136" s="23"/>
      <c r="I136" s="23"/>
      <c r="J136" s="23"/>
      <c r="K136" s="23"/>
      <c r="L136" s="23"/>
      <c r="M136" s="23"/>
    </row>
    <row r="137" spans="1:13" ht="26.25" customHeight="1" x14ac:dyDescent="0.2">
      <c r="A137" s="59" t="s">
        <v>169</v>
      </c>
      <c r="B137" s="60"/>
      <c r="C137" s="60"/>
      <c r="D137" s="60"/>
      <c r="E137" s="60"/>
      <c r="F137" s="60"/>
      <c r="G137" s="60"/>
      <c r="H137" s="60"/>
      <c r="I137" s="60"/>
      <c r="J137" s="60"/>
      <c r="K137" s="60"/>
      <c r="L137" s="60"/>
      <c r="M137" s="60"/>
    </row>
    <row r="138" spans="1:13" ht="7.5" customHeight="1" x14ac:dyDescent="0.2">
      <c r="A138" s="17"/>
      <c r="B138" s="61"/>
      <c r="C138" s="61"/>
      <c r="D138" s="61"/>
      <c r="E138" s="61"/>
      <c r="F138" s="61"/>
      <c r="G138" s="61"/>
      <c r="H138" s="61"/>
      <c r="I138" s="61"/>
      <c r="J138" s="61"/>
      <c r="K138" s="61"/>
      <c r="L138" s="61"/>
      <c r="M138" s="61"/>
    </row>
    <row r="139" spans="1:13" ht="15.75" customHeight="1" x14ac:dyDescent="0.2">
      <c r="A139" s="17"/>
      <c r="B139" s="72" t="s">
        <v>76</v>
      </c>
      <c r="C139" s="72"/>
      <c r="D139" s="72"/>
      <c r="E139" s="72"/>
      <c r="F139" s="72"/>
      <c r="G139" s="19"/>
      <c r="I139" s="20" t="s">
        <v>3</v>
      </c>
      <c r="J139" s="9"/>
      <c r="K139" s="20" t="s">
        <v>4</v>
      </c>
      <c r="L139" s="32"/>
      <c r="M139" s="20" t="s">
        <v>5</v>
      </c>
    </row>
    <row r="140" spans="1:13" ht="9.75" customHeight="1" x14ac:dyDescent="0.2">
      <c r="A140" s="50" t="s">
        <v>8</v>
      </c>
      <c r="B140" s="55" t="s">
        <v>208</v>
      </c>
      <c r="C140" s="55"/>
      <c r="D140" s="55"/>
      <c r="E140" s="55"/>
      <c r="F140" s="55"/>
      <c r="G140" s="23"/>
      <c r="H140" s="49" t="s">
        <v>6</v>
      </c>
      <c r="I140" s="53"/>
      <c r="J140" s="49" t="s">
        <v>22</v>
      </c>
      <c r="K140" s="49">
        <v>25</v>
      </c>
      <c r="L140" s="49" t="s">
        <v>6</v>
      </c>
      <c r="M140" s="46">
        <f>SUM(K140*I140)</f>
        <v>0</v>
      </c>
    </row>
    <row r="141" spans="1:13" ht="9.75" customHeight="1" x14ac:dyDescent="0.2">
      <c r="A141" s="50"/>
      <c r="B141" s="55"/>
      <c r="C141" s="55"/>
      <c r="D141" s="55"/>
      <c r="E141" s="55"/>
      <c r="F141" s="55"/>
      <c r="G141" s="23"/>
      <c r="H141" s="49"/>
      <c r="I141" s="52"/>
      <c r="J141" s="49"/>
      <c r="K141" s="49"/>
      <c r="L141" s="49"/>
      <c r="M141" s="47"/>
    </row>
    <row r="142" spans="1:13" ht="9.75" customHeight="1" x14ac:dyDescent="0.2">
      <c r="A142" s="30"/>
      <c r="B142" s="55"/>
      <c r="C142" s="55"/>
      <c r="D142" s="55"/>
      <c r="E142" s="55"/>
      <c r="F142" s="55"/>
      <c r="G142" s="23"/>
      <c r="H142" s="32"/>
      <c r="I142" s="33"/>
      <c r="J142" s="32"/>
      <c r="K142" s="32"/>
      <c r="L142" s="32"/>
      <c r="M142" s="33"/>
    </row>
    <row r="143" spans="1:13" ht="9.75" customHeight="1" x14ac:dyDescent="0.2">
      <c r="A143" s="30"/>
      <c r="B143" s="55"/>
      <c r="C143" s="55"/>
      <c r="D143" s="55"/>
      <c r="E143" s="55"/>
      <c r="F143" s="55"/>
      <c r="G143" s="23"/>
      <c r="H143" s="32"/>
      <c r="I143" s="33"/>
      <c r="J143" s="32"/>
      <c r="K143" s="32"/>
      <c r="L143" s="32"/>
      <c r="M143" s="33"/>
    </row>
    <row r="144" spans="1:13" ht="9.75" customHeight="1" x14ac:dyDescent="0.2">
      <c r="A144" s="30"/>
      <c r="B144" s="55"/>
      <c r="C144" s="55"/>
      <c r="D144" s="55"/>
      <c r="E144" s="55"/>
      <c r="F144" s="55"/>
      <c r="G144" s="23"/>
      <c r="H144" s="32"/>
      <c r="I144" s="33"/>
      <c r="J144" s="32"/>
      <c r="K144" s="32"/>
      <c r="L144" s="32"/>
      <c r="M144" s="33"/>
    </row>
    <row r="145" spans="1:13" ht="9.75" customHeight="1" x14ac:dyDescent="0.2">
      <c r="A145" s="30"/>
      <c r="B145" s="55"/>
      <c r="C145" s="55"/>
      <c r="D145" s="55"/>
      <c r="E145" s="55"/>
      <c r="F145" s="55"/>
      <c r="G145" s="23"/>
      <c r="H145" s="32"/>
      <c r="I145" s="33"/>
      <c r="J145" s="32"/>
      <c r="K145" s="32"/>
      <c r="L145" s="32"/>
      <c r="M145" s="33"/>
    </row>
    <row r="146" spans="1:13" ht="9.75" customHeight="1" x14ac:dyDescent="0.2">
      <c r="A146" s="50" t="s">
        <v>11</v>
      </c>
      <c r="B146" s="54" t="s">
        <v>207</v>
      </c>
      <c r="C146" s="54"/>
      <c r="D146" s="54"/>
      <c r="E146" s="54"/>
      <c r="F146" s="54"/>
      <c r="G146" s="23"/>
      <c r="H146" s="49" t="s">
        <v>6</v>
      </c>
      <c r="I146" s="53"/>
      <c r="J146" s="49" t="s">
        <v>22</v>
      </c>
      <c r="K146" s="49">
        <v>75</v>
      </c>
      <c r="L146" s="49" t="s">
        <v>6</v>
      </c>
      <c r="M146" s="46">
        <f>SUM(K146*I146)</f>
        <v>0</v>
      </c>
    </row>
    <row r="147" spans="1:13" ht="9.75" customHeight="1" x14ac:dyDescent="0.2">
      <c r="A147" s="50"/>
      <c r="B147" s="54"/>
      <c r="C147" s="54"/>
      <c r="D147" s="54"/>
      <c r="E147" s="54"/>
      <c r="F147" s="54"/>
      <c r="G147" s="23"/>
      <c r="H147" s="49"/>
      <c r="I147" s="52"/>
      <c r="J147" s="49"/>
      <c r="K147" s="49"/>
      <c r="L147" s="49"/>
      <c r="M147" s="47"/>
    </row>
    <row r="148" spans="1:13" ht="9.75" customHeight="1" x14ac:dyDescent="0.2">
      <c r="A148" s="30"/>
      <c r="B148" s="54"/>
      <c r="C148" s="54"/>
      <c r="D148" s="54"/>
      <c r="E148" s="54"/>
      <c r="F148" s="54"/>
      <c r="G148" s="23"/>
      <c r="H148" s="32"/>
      <c r="I148" s="33"/>
      <c r="J148" s="32"/>
      <c r="K148" s="32"/>
      <c r="L148" s="32"/>
      <c r="M148" s="33"/>
    </row>
    <row r="149" spans="1:13" ht="9.75" customHeight="1" x14ac:dyDescent="0.2">
      <c r="A149" s="30"/>
      <c r="B149" s="54"/>
      <c r="C149" s="54"/>
      <c r="D149" s="54"/>
      <c r="E149" s="54"/>
      <c r="F149" s="54"/>
      <c r="G149" s="23"/>
      <c r="H149" s="32"/>
      <c r="I149" s="33"/>
      <c r="J149" s="32"/>
      <c r="K149" s="32"/>
      <c r="L149" s="32"/>
      <c r="M149" s="33"/>
    </row>
    <row r="150" spans="1:13" ht="9.75" customHeight="1" x14ac:dyDescent="0.2">
      <c r="A150" s="30"/>
      <c r="B150" s="54"/>
      <c r="C150" s="54"/>
      <c r="D150" s="54"/>
      <c r="E150" s="54"/>
      <c r="F150" s="54"/>
      <c r="G150" s="23"/>
      <c r="H150" s="32"/>
      <c r="I150" s="33"/>
      <c r="J150" s="32"/>
      <c r="K150" s="32"/>
      <c r="L150" s="32"/>
      <c r="M150" s="33"/>
    </row>
    <row r="151" spans="1:13" ht="9.75" customHeight="1" x14ac:dyDescent="0.2">
      <c r="A151" s="30"/>
      <c r="B151" s="54"/>
      <c r="C151" s="54"/>
      <c r="D151" s="54"/>
      <c r="E151" s="54"/>
      <c r="F151" s="54"/>
      <c r="G151" s="23"/>
      <c r="H151" s="32"/>
      <c r="I151" s="33"/>
      <c r="J151" s="32"/>
      <c r="K151" s="32"/>
      <c r="L151" s="32"/>
      <c r="M151" s="33"/>
    </row>
    <row r="152" spans="1:13" ht="9.75" customHeight="1" x14ac:dyDescent="0.2">
      <c r="A152" s="30"/>
      <c r="B152" s="54"/>
      <c r="C152" s="54"/>
      <c r="D152" s="54"/>
      <c r="E152" s="54"/>
      <c r="F152" s="54"/>
      <c r="G152" s="25"/>
      <c r="H152" s="32"/>
      <c r="I152" s="33"/>
      <c r="J152" s="32"/>
      <c r="K152" s="32"/>
      <c r="L152" s="32"/>
      <c r="M152" s="33"/>
    </row>
    <row r="153" spans="1:13" ht="9.75" customHeight="1" x14ac:dyDescent="0.2">
      <c r="A153" s="50" t="s">
        <v>12</v>
      </c>
      <c r="B153" s="55" t="s">
        <v>82</v>
      </c>
      <c r="C153" s="55"/>
      <c r="D153" s="55"/>
      <c r="E153" s="55"/>
      <c r="F153" s="55"/>
      <c r="G153" s="25"/>
      <c r="H153" s="49" t="s">
        <v>6</v>
      </c>
      <c r="I153" s="53"/>
      <c r="J153" s="49" t="s">
        <v>22</v>
      </c>
      <c r="K153" s="44" t="s">
        <v>204</v>
      </c>
      <c r="L153" s="45"/>
      <c r="M153" s="45"/>
    </row>
    <row r="154" spans="1:13" ht="9.75" customHeight="1" x14ac:dyDescent="0.2">
      <c r="A154" s="50"/>
      <c r="B154" s="55"/>
      <c r="C154" s="55"/>
      <c r="D154" s="55"/>
      <c r="E154" s="55"/>
      <c r="F154" s="55"/>
      <c r="G154" s="25"/>
      <c r="H154" s="49"/>
      <c r="I154" s="52"/>
      <c r="J154" s="49"/>
      <c r="K154" s="45"/>
      <c r="L154" s="45"/>
      <c r="M154" s="45"/>
    </row>
    <row r="155" spans="1:13" ht="9.75" customHeight="1" x14ac:dyDescent="0.2">
      <c r="A155" s="30"/>
      <c r="B155" s="55"/>
      <c r="C155" s="55"/>
      <c r="D155" s="55"/>
      <c r="E155" s="55"/>
      <c r="F155" s="55"/>
      <c r="G155" s="25"/>
      <c r="H155" s="32"/>
      <c r="I155" s="33"/>
      <c r="J155" s="32"/>
      <c r="K155" s="32"/>
      <c r="L155" s="32"/>
      <c r="M155" s="33"/>
    </row>
    <row r="156" spans="1:13" ht="9.75" customHeight="1" x14ac:dyDescent="0.2">
      <c r="A156" s="50" t="s">
        <v>13</v>
      </c>
      <c r="B156" s="55" t="s">
        <v>206</v>
      </c>
      <c r="C156" s="55"/>
      <c r="D156" s="55"/>
      <c r="E156" s="55"/>
      <c r="F156" s="55"/>
      <c r="G156" s="23"/>
      <c r="H156" s="49" t="s">
        <v>6</v>
      </c>
      <c r="I156" s="66"/>
      <c r="J156" s="48" t="s">
        <v>23</v>
      </c>
      <c r="K156" s="49">
        <v>2000</v>
      </c>
      <c r="L156" s="49" t="s">
        <v>6</v>
      </c>
      <c r="M156" s="46">
        <f>SUM(I156*K156/100)</f>
        <v>0</v>
      </c>
    </row>
    <row r="157" spans="1:13" ht="9.75" customHeight="1" x14ac:dyDescent="0.2">
      <c r="A157" s="50"/>
      <c r="B157" s="55"/>
      <c r="C157" s="55"/>
      <c r="D157" s="55"/>
      <c r="E157" s="55"/>
      <c r="F157" s="55"/>
      <c r="G157" s="23"/>
      <c r="H157" s="49"/>
      <c r="I157" s="67"/>
      <c r="J157" s="49"/>
      <c r="K157" s="49"/>
      <c r="L157" s="49"/>
      <c r="M157" s="47">
        <f>SUM(I157*K157/100)</f>
        <v>0</v>
      </c>
    </row>
    <row r="158" spans="1:13" ht="9.75" customHeight="1" x14ac:dyDescent="0.2">
      <c r="A158" s="30"/>
      <c r="B158" s="55"/>
      <c r="C158" s="55"/>
      <c r="D158" s="55"/>
      <c r="E158" s="55"/>
      <c r="F158" s="55"/>
      <c r="G158" s="23"/>
      <c r="H158" s="32"/>
      <c r="I158" s="33"/>
      <c r="J158" s="32"/>
      <c r="K158" s="32"/>
      <c r="L158" s="32"/>
      <c r="M158" s="33"/>
    </row>
    <row r="159" spans="1:13" ht="9.75" customHeight="1" x14ac:dyDescent="0.2">
      <c r="A159" s="30"/>
      <c r="B159" s="55"/>
      <c r="C159" s="55"/>
      <c r="D159" s="55"/>
      <c r="E159" s="55"/>
      <c r="F159" s="55"/>
      <c r="G159" s="23"/>
      <c r="H159" s="32"/>
      <c r="I159" s="33"/>
      <c r="J159" s="32"/>
      <c r="K159" s="32"/>
      <c r="L159" s="32"/>
      <c r="M159" s="33"/>
    </row>
    <row r="160" spans="1:13" ht="9.75" customHeight="1" x14ac:dyDescent="0.2">
      <c r="A160" s="50" t="s">
        <v>14</v>
      </c>
      <c r="B160" s="56" t="s">
        <v>205</v>
      </c>
      <c r="C160" s="56"/>
      <c r="D160" s="56"/>
      <c r="E160" s="56"/>
      <c r="F160" s="56"/>
      <c r="G160" s="23"/>
      <c r="H160" s="49" t="s">
        <v>6</v>
      </c>
      <c r="I160" s="57"/>
      <c r="J160" s="48" t="s">
        <v>83</v>
      </c>
      <c r="K160" s="49">
        <v>100</v>
      </c>
      <c r="L160" s="49" t="s">
        <v>6</v>
      </c>
      <c r="M160" s="46">
        <f>SUM(K160*I160)</f>
        <v>0</v>
      </c>
    </row>
    <row r="161" spans="1:13" ht="9.75" customHeight="1" x14ac:dyDescent="0.2">
      <c r="A161" s="50"/>
      <c r="B161" s="56"/>
      <c r="C161" s="56"/>
      <c r="D161" s="56"/>
      <c r="E161" s="56"/>
      <c r="F161" s="56"/>
      <c r="G161" s="23"/>
      <c r="H161" s="49"/>
      <c r="I161" s="58"/>
      <c r="J161" s="49"/>
      <c r="K161" s="49"/>
      <c r="L161" s="49"/>
      <c r="M161" s="47"/>
    </row>
    <row r="162" spans="1:13" ht="7.5" customHeight="1" x14ac:dyDescent="0.2">
      <c r="A162" s="30"/>
      <c r="B162" s="25"/>
      <c r="C162" s="25"/>
      <c r="D162" s="25"/>
      <c r="E162" s="25"/>
      <c r="F162" s="25"/>
      <c r="G162" s="25"/>
      <c r="H162" s="32"/>
      <c r="I162" s="33"/>
      <c r="J162" s="32"/>
      <c r="K162" s="32"/>
      <c r="L162" s="32"/>
      <c r="M162" s="33"/>
    </row>
    <row r="163" spans="1:13" ht="12.75" customHeight="1" x14ac:dyDescent="0.2">
      <c r="A163" s="89" t="s">
        <v>39</v>
      </c>
      <c r="B163" s="89"/>
      <c r="C163" s="89"/>
      <c r="D163" s="89"/>
      <c r="E163" s="89"/>
      <c r="F163" s="89"/>
      <c r="G163" s="89"/>
      <c r="H163" s="89"/>
      <c r="I163" s="89"/>
      <c r="J163" s="89"/>
      <c r="K163" s="89"/>
      <c r="L163" s="89"/>
      <c r="M163" s="89"/>
    </row>
    <row r="164" spans="1:13" ht="9" customHeight="1" x14ac:dyDescent="0.2">
      <c r="A164" s="30"/>
      <c r="B164" s="25"/>
      <c r="C164" s="25"/>
      <c r="D164" s="25"/>
      <c r="E164" s="25"/>
      <c r="F164" s="25"/>
      <c r="G164" s="23"/>
      <c r="H164" s="32"/>
      <c r="I164" s="33"/>
      <c r="J164" s="32"/>
      <c r="K164" s="32"/>
      <c r="L164" s="32"/>
      <c r="M164" s="33"/>
    </row>
    <row r="165" spans="1:13" ht="9" customHeight="1" x14ac:dyDescent="0.2">
      <c r="A165" s="50" t="s">
        <v>9</v>
      </c>
      <c r="B165" s="54" t="s">
        <v>119</v>
      </c>
      <c r="C165" s="55"/>
      <c r="D165" s="55"/>
      <c r="E165" s="55"/>
      <c r="F165" s="55"/>
      <c r="G165" s="23"/>
      <c r="H165" s="49" t="s">
        <v>6</v>
      </c>
      <c r="I165" s="53"/>
      <c r="J165" s="49" t="s">
        <v>22</v>
      </c>
      <c r="K165" s="49">
        <v>50</v>
      </c>
      <c r="L165" s="49" t="s">
        <v>6</v>
      </c>
      <c r="M165" s="46">
        <f>SUM(K165*I165)</f>
        <v>0</v>
      </c>
    </row>
    <row r="166" spans="1:13" ht="9" customHeight="1" x14ac:dyDescent="0.2">
      <c r="A166" s="50"/>
      <c r="B166" s="55"/>
      <c r="C166" s="55"/>
      <c r="D166" s="55"/>
      <c r="E166" s="55"/>
      <c r="F166" s="55"/>
      <c r="G166" s="23"/>
      <c r="H166" s="49"/>
      <c r="I166" s="52"/>
      <c r="J166" s="49"/>
      <c r="K166" s="49"/>
      <c r="L166" s="49"/>
      <c r="M166" s="47"/>
    </row>
    <row r="167" spans="1:13" ht="9" customHeight="1" x14ac:dyDescent="0.2">
      <c r="A167" s="50" t="s">
        <v>10</v>
      </c>
      <c r="B167" s="54" t="s">
        <v>120</v>
      </c>
      <c r="C167" s="55"/>
      <c r="D167" s="55"/>
      <c r="E167" s="55"/>
      <c r="F167" s="55"/>
      <c r="G167" s="23"/>
      <c r="H167" s="49" t="s">
        <v>6</v>
      </c>
      <c r="I167" s="53"/>
      <c r="J167" s="49" t="s">
        <v>22</v>
      </c>
      <c r="K167" s="49">
        <v>50</v>
      </c>
      <c r="L167" s="49" t="s">
        <v>6</v>
      </c>
      <c r="M167" s="46">
        <f>SUM(K167*I167)</f>
        <v>0</v>
      </c>
    </row>
    <row r="168" spans="1:13" ht="9" customHeight="1" x14ac:dyDescent="0.2">
      <c r="A168" s="50"/>
      <c r="B168" s="55"/>
      <c r="C168" s="55"/>
      <c r="D168" s="55"/>
      <c r="E168" s="55"/>
      <c r="F168" s="55"/>
      <c r="G168" s="23"/>
      <c r="H168" s="49"/>
      <c r="I168" s="52"/>
      <c r="J168" s="49"/>
      <c r="K168" s="49"/>
      <c r="L168" s="49"/>
      <c r="M168" s="47"/>
    </row>
    <row r="169" spans="1:13" ht="9" customHeight="1" x14ac:dyDescent="0.2">
      <c r="A169" s="50" t="s">
        <v>15</v>
      </c>
      <c r="B169" s="54" t="s">
        <v>121</v>
      </c>
      <c r="C169" s="55"/>
      <c r="D169" s="55"/>
      <c r="E169" s="55"/>
      <c r="F169" s="55"/>
      <c r="G169" s="23"/>
      <c r="H169" s="49" t="s">
        <v>6</v>
      </c>
      <c r="I169" s="53"/>
      <c r="J169" s="49" t="s">
        <v>22</v>
      </c>
      <c r="K169" s="49">
        <v>10</v>
      </c>
      <c r="L169" s="49" t="s">
        <v>6</v>
      </c>
      <c r="M169" s="46">
        <f>SUM(K169*I169)</f>
        <v>0</v>
      </c>
    </row>
    <row r="170" spans="1:13" ht="9" customHeight="1" x14ac:dyDescent="0.2">
      <c r="A170" s="50"/>
      <c r="B170" s="55"/>
      <c r="C170" s="55"/>
      <c r="D170" s="55"/>
      <c r="E170" s="55"/>
      <c r="F170" s="55"/>
      <c r="G170" s="23"/>
      <c r="H170" s="49"/>
      <c r="I170" s="52"/>
      <c r="J170" s="49"/>
      <c r="K170" s="49"/>
      <c r="L170" s="49"/>
      <c r="M170" s="47"/>
    </row>
    <row r="171" spans="1:13" ht="9" customHeight="1" x14ac:dyDescent="0.2">
      <c r="A171" s="50" t="s">
        <v>16</v>
      </c>
      <c r="B171" s="54" t="s">
        <v>122</v>
      </c>
      <c r="C171" s="55"/>
      <c r="D171" s="55"/>
      <c r="E171" s="55"/>
      <c r="F171" s="55"/>
      <c r="G171" s="23"/>
      <c r="H171" s="49" t="s">
        <v>6</v>
      </c>
      <c r="I171" s="53"/>
      <c r="J171" s="49" t="s">
        <v>22</v>
      </c>
      <c r="K171" s="49">
        <v>10</v>
      </c>
      <c r="L171" s="49" t="s">
        <v>6</v>
      </c>
      <c r="M171" s="46">
        <f>SUM(K171*I171)</f>
        <v>0</v>
      </c>
    </row>
    <row r="172" spans="1:13" ht="9" customHeight="1" x14ac:dyDescent="0.2">
      <c r="A172" s="50"/>
      <c r="B172" s="55"/>
      <c r="C172" s="55"/>
      <c r="D172" s="55"/>
      <c r="E172" s="55"/>
      <c r="F172" s="55"/>
      <c r="G172" s="23"/>
      <c r="H172" s="49"/>
      <c r="I172" s="52"/>
      <c r="J172" s="49"/>
      <c r="K172" s="49"/>
      <c r="L172" s="49"/>
      <c r="M172" s="47"/>
    </row>
    <row r="173" spans="1:13" ht="9" customHeight="1" x14ac:dyDescent="0.2">
      <c r="A173" s="50" t="s">
        <v>17</v>
      </c>
      <c r="B173" s="54" t="s">
        <v>190</v>
      </c>
      <c r="C173" s="55"/>
      <c r="D173" s="55"/>
      <c r="E173" s="55"/>
      <c r="F173" s="55"/>
      <c r="G173" s="23"/>
      <c r="H173" s="49" t="s">
        <v>6</v>
      </c>
      <c r="I173" s="53"/>
      <c r="J173" s="48" t="s">
        <v>123</v>
      </c>
      <c r="K173" s="49">
        <v>400</v>
      </c>
      <c r="L173" s="49" t="s">
        <v>6</v>
      </c>
      <c r="M173" s="46">
        <f>SUM(K173*I173)</f>
        <v>0</v>
      </c>
    </row>
    <row r="174" spans="1:13" ht="9" customHeight="1" x14ac:dyDescent="0.2">
      <c r="A174" s="50"/>
      <c r="B174" s="55"/>
      <c r="C174" s="55"/>
      <c r="D174" s="55"/>
      <c r="E174" s="55"/>
      <c r="F174" s="55"/>
      <c r="G174" s="23"/>
      <c r="H174" s="49"/>
      <c r="I174" s="52"/>
      <c r="J174" s="49"/>
      <c r="K174" s="49"/>
      <c r="L174" s="49"/>
      <c r="M174" s="47"/>
    </row>
    <row r="175" spans="1:13" ht="9" customHeight="1" x14ac:dyDescent="0.2">
      <c r="A175" s="50" t="s">
        <v>18</v>
      </c>
      <c r="B175" s="54" t="s">
        <v>124</v>
      </c>
      <c r="C175" s="54"/>
      <c r="D175" s="54"/>
      <c r="E175" s="54"/>
      <c r="F175" s="54"/>
      <c r="G175" s="26"/>
      <c r="H175" s="49" t="s">
        <v>6</v>
      </c>
      <c r="I175" s="53"/>
      <c r="J175" s="49" t="s">
        <v>22</v>
      </c>
      <c r="K175" s="49">
        <v>5</v>
      </c>
      <c r="L175" s="49" t="s">
        <v>6</v>
      </c>
      <c r="M175" s="46">
        <f>SUM(K175*I175)</f>
        <v>0</v>
      </c>
    </row>
    <row r="176" spans="1:13" ht="9" customHeight="1" x14ac:dyDescent="0.2">
      <c r="A176" s="50"/>
      <c r="B176" s="54"/>
      <c r="C176" s="54"/>
      <c r="D176" s="54"/>
      <c r="E176" s="54"/>
      <c r="F176" s="54"/>
      <c r="G176" s="26"/>
      <c r="H176" s="49"/>
      <c r="I176" s="52"/>
      <c r="J176" s="49"/>
      <c r="K176" s="49"/>
      <c r="L176" s="49"/>
      <c r="M176" s="47"/>
    </row>
    <row r="177" spans="1:13" ht="9" customHeight="1" x14ac:dyDescent="0.2">
      <c r="A177" s="30"/>
      <c r="B177" s="54"/>
      <c r="C177" s="54"/>
      <c r="D177" s="54"/>
      <c r="E177" s="54"/>
      <c r="F177" s="54"/>
      <c r="G177" s="26"/>
      <c r="H177" s="32"/>
      <c r="I177" s="33"/>
      <c r="J177" s="32"/>
      <c r="K177" s="32"/>
      <c r="L177" s="32"/>
      <c r="M177" s="33"/>
    </row>
    <row r="178" spans="1:13" ht="9" customHeight="1" x14ac:dyDescent="0.2">
      <c r="A178" s="50" t="s">
        <v>19</v>
      </c>
      <c r="B178" s="54" t="s">
        <v>239</v>
      </c>
      <c r="C178" s="54"/>
      <c r="D178" s="54"/>
      <c r="E178" s="54"/>
      <c r="F178" s="54"/>
      <c r="G178" s="26"/>
      <c r="H178" s="49" t="s">
        <v>6</v>
      </c>
      <c r="I178" s="53"/>
      <c r="J178" s="49" t="s">
        <v>22</v>
      </c>
      <c r="K178" s="49">
        <v>10</v>
      </c>
      <c r="L178" s="49" t="s">
        <v>6</v>
      </c>
      <c r="M178" s="46">
        <f>SUM(K178*I178)</f>
        <v>0</v>
      </c>
    </row>
    <row r="179" spans="1:13" ht="9" customHeight="1" x14ac:dyDescent="0.2">
      <c r="A179" s="50"/>
      <c r="B179" s="54"/>
      <c r="C179" s="54"/>
      <c r="D179" s="54"/>
      <c r="E179" s="54"/>
      <c r="F179" s="54"/>
      <c r="G179" s="26"/>
      <c r="H179" s="49"/>
      <c r="I179" s="52"/>
      <c r="J179" s="49"/>
      <c r="K179" s="49"/>
      <c r="L179" s="49"/>
      <c r="M179" s="47"/>
    </row>
    <row r="180" spans="1:13" ht="9" customHeight="1" x14ac:dyDescent="0.2">
      <c r="A180" s="30"/>
      <c r="B180" s="54"/>
      <c r="C180" s="54"/>
      <c r="D180" s="54"/>
      <c r="E180" s="54"/>
      <c r="F180" s="54"/>
      <c r="G180" s="26"/>
      <c r="H180" s="32"/>
      <c r="I180" s="33"/>
      <c r="J180" s="32"/>
      <c r="K180" s="32"/>
      <c r="L180" s="32"/>
      <c r="M180" s="33"/>
    </row>
    <row r="181" spans="1:13" ht="9" customHeight="1" x14ac:dyDescent="0.2">
      <c r="A181" s="50" t="s">
        <v>20</v>
      </c>
      <c r="B181" s="54" t="s">
        <v>125</v>
      </c>
      <c r="C181" s="55"/>
      <c r="D181" s="55"/>
      <c r="E181" s="55"/>
      <c r="F181" s="55"/>
      <c r="G181" s="23"/>
      <c r="H181" s="49" t="s">
        <v>6</v>
      </c>
      <c r="I181" s="53"/>
      <c r="J181" s="49" t="s">
        <v>22</v>
      </c>
      <c r="K181" s="49">
        <v>50</v>
      </c>
      <c r="L181" s="49" t="s">
        <v>6</v>
      </c>
      <c r="M181" s="46">
        <f>SUM(K181*I181)</f>
        <v>0</v>
      </c>
    </row>
    <row r="182" spans="1:13" ht="9" customHeight="1" x14ac:dyDescent="0.2">
      <c r="A182" s="50"/>
      <c r="B182" s="55"/>
      <c r="C182" s="55"/>
      <c r="D182" s="55"/>
      <c r="E182" s="55"/>
      <c r="F182" s="55"/>
      <c r="G182" s="23"/>
      <c r="H182" s="49"/>
      <c r="I182" s="52"/>
      <c r="J182" s="49"/>
      <c r="K182" s="49"/>
      <c r="L182" s="49"/>
      <c r="M182" s="47"/>
    </row>
    <row r="183" spans="1:13" ht="9" customHeight="1" x14ac:dyDescent="0.2">
      <c r="A183" s="50" t="s">
        <v>21</v>
      </c>
      <c r="B183" s="54" t="s">
        <v>126</v>
      </c>
      <c r="C183" s="55"/>
      <c r="D183" s="55"/>
      <c r="E183" s="55"/>
      <c r="F183" s="55"/>
      <c r="G183" s="23"/>
      <c r="H183" s="49" t="s">
        <v>6</v>
      </c>
      <c r="I183" s="53"/>
      <c r="J183" s="49" t="s">
        <v>22</v>
      </c>
      <c r="K183" s="49">
        <v>50</v>
      </c>
      <c r="L183" s="49" t="s">
        <v>6</v>
      </c>
      <c r="M183" s="46">
        <f>SUM(K183*I183)</f>
        <v>0</v>
      </c>
    </row>
    <row r="184" spans="1:13" ht="9" customHeight="1" x14ac:dyDescent="0.2">
      <c r="A184" s="50"/>
      <c r="B184" s="55"/>
      <c r="C184" s="55"/>
      <c r="D184" s="55"/>
      <c r="E184" s="55"/>
      <c r="F184" s="55"/>
      <c r="G184" s="23"/>
      <c r="H184" s="49"/>
      <c r="I184" s="52"/>
      <c r="J184" s="49"/>
      <c r="K184" s="49"/>
      <c r="L184" s="49"/>
      <c r="M184" s="47"/>
    </row>
    <row r="185" spans="1:13" ht="9" customHeight="1" x14ac:dyDescent="0.2">
      <c r="A185" s="50" t="s">
        <v>84</v>
      </c>
      <c r="B185" s="54" t="s">
        <v>127</v>
      </c>
      <c r="C185" s="55"/>
      <c r="D185" s="55"/>
      <c r="E185" s="55"/>
      <c r="F185" s="55"/>
      <c r="G185" s="23"/>
      <c r="H185" s="49" t="s">
        <v>6</v>
      </c>
      <c r="I185" s="53"/>
      <c r="J185" s="48" t="s">
        <v>24</v>
      </c>
      <c r="K185" s="49">
        <v>100</v>
      </c>
      <c r="L185" s="49" t="s">
        <v>6</v>
      </c>
      <c r="M185" s="46">
        <f>SUM(K185*I185)</f>
        <v>0</v>
      </c>
    </row>
    <row r="186" spans="1:13" ht="9" customHeight="1" x14ac:dyDescent="0.2">
      <c r="A186" s="50"/>
      <c r="B186" s="55"/>
      <c r="C186" s="55"/>
      <c r="D186" s="55"/>
      <c r="E186" s="55"/>
      <c r="F186" s="55"/>
      <c r="G186" s="23"/>
      <c r="H186" s="49"/>
      <c r="I186" s="52"/>
      <c r="J186" s="49"/>
      <c r="K186" s="49"/>
      <c r="L186" s="49"/>
      <c r="M186" s="47"/>
    </row>
    <row r="187" spans="1:13" ht="9" customHeight="1" x14ac:dyDescent="0.2">
      <c r="A187" s="50" t="s">
        <v>85</v>
      </c>
      <c r="B187" s="54" t="s">
        <v>128</v>
      </c>
      <c r="C187" s="55"/>
      <c r="D187" s="55"/>
      <c r="E187" s="55"/>
      <c r="F187" s="55"/>
      <c r="G187" s="23"/>
      <c r="H187" s="49" t="s">
        <v>6</v>
      </c>
      <c r="I187" s="53"/>
      <c r="J187" s="48" t="s">
        <v>24</v>
      </c>
      <c r="K187" s="49">
        <v>25</v>
      </c>
      <c r="L187" s="49" t="s">
        <v>6</v>
      </c>
      <c r="M187" s="46">
        <f>SUM(K187*I187)</f>
        <v>0</v>
      </c>
    </row>
    <row r="188" spans="1:13" ht="9" customHeight="1" x14ac:dyDescent="0.2">
      <c r="A188" s="50"/>
      <c r="B188" s="55"/>
      <c r="C188" s="55"/>
      <c r="D188" s="55"/>
      <c r="E188" s="55"/>
      <c r="F188" s="55"/>
      <c r="G188" s="23"/>
      <c r="H188" s="49"/>
      <c r="I188" s="52"/>
      <c r="J188" s="49"/>
      <c r="K188" s="49"/>
      <c r="L188" s="49"/>
      <c r="M188" s="47"/>
    </row>
    <row r="189" spans="1:13" ht="9" customHeight="1" x14ac:dyDescent="0.2">
      <c r="A189" s="50" t="s">
        <v>86</v>
      </c>
      <c r="B189" s="90" t="s">
        <v>199</v>
      </c>
      <c r="C189" s="91"/>
      <c r="D189" s="91"/>
      <c r="E189" s="91"/>
      <c r="F189" s="91"/>
      <c r="G189" s="28"/>
      <c r="H189" s="49" t="s">
        <v>6</v>
      </c>
      <c r="I189" s="53"/>
      <c r="J189" s="49" t="s">
        <v>22</v>
      </c>
      <c r="K189" s="49">
        <v>25</v>
      </c>
      <c r="L189" s="49" t="s">
        <v>6</v>
      </c>
      <c r="M189" s="46">
        <f>SUM(K189*I189)</f>
        <v>0</v>
      </c>
    </row>
    <row r="190" spans="1:13" ht="9" customHeight="1" x14ac:dyDescent="0.2">
      <c r="A190" s="50"/>
      <c r="B190" s="91"/>
      <c r="C190" s="91"/>
      <c r="D190" s="91"/>
      <c r="E190" s="91"/>
      <c r="F190" s="91"/>
      <c r="G190" s="28"/>
      <c r="H190" s="49"/>
      <c r="I190" s="52"/>
      <c r="J190" s="49"/>
      <c r="K190" s="49"/>
      <c r="L190" s="49"/>
      <c r="M190" s="47"/>
    </row>
    <row r="191" spans="1:13" ht="9" customHeight="1" x14ac:dyDescent="0.2">
      <c r="A191" s="50" t="s">
        <v>87</v>
      </c>
      <c r="B191" s="90" t="s">
        <v>200</v>
      </c>
      <c r="C191" s="90"/>
      <c r="D191" s="90"/>
      <c r="E191" s="90"/>
      <c r="F191" s="90"/>
      <c r="G191" s="90"/>
      <c r="H191" s="49" t="s">
        <v>6</v>
      </c>
      <c r="I191" s="53"/>
      <c r="J191" s="49" t="s">
        <v>22</v>
      </c>
      <c r="K191" s="49">
        <v>25</v>
      </c>
      <c r="L191" s="49" t="s">
        <v>6</v>
      </c>
      <c r="M191" s="46">
        <f>SUM(K191*I191)</f>
        <v>0</v>
      </c>
    </row>
    <row r="192" spans="1:13" ht="9" customHeight="1" x14ac:dyDescent="0.2">
      <c r="A192" s="50"/>
      <c r="B192" s="90"/>
      <c r="C192" s="90"/>
      <c r="D192" s="90"/>
      <c r="E192" s="90"/>
      <c r="F192" s="90"/>
      <c r="G192" s="90"/>
      <c r="H192" s="49"/>
      <c r="I192" s="52"/>
      <c r="J192" s="49"/>
      <c r="K192" s="49"/>
      <c r="L192" s="49"/>
      <c r="M192" s="47"/>
    </row>
    <row r="193" spans="1:13" ht="9" customHeight="1" x14ac:dyDescent="0.2">
      <c r="A193" s="30"/>
      <c r="B193" s="90"/>
      <c r="C193" s="90"/>
      <c r="D193" s="90"/>
      <c r="E193" s="90"/>
      <c r="F193" s="90"/>
      <c r="G193" s="90"/>
      <c r="H193" s="32"/>
      <c r="I193" s="33"/>
      <c r="J193" s="32"/>
      <c r="K193" s="32"/>
      <c r="L193" s="32"/>
      <c r="M193" s="33"/>
    </row>
    <row r="194" spans="1:13" ht="9" customHeight="1" x14ac:dyDescent="0.2">
      <c r="A194" s="50" t="s">
        <v>88</v>
      </c>
      <c r="B194" s="90" t="s">
        <v>129</v>
      </c>
      <c r="C194" s="91"/>
      <c r="D194" s="91"/>
      <c r="E194" s="91"/>
      <c r="F194" s="91"/>
      <c r="G194" s="28"/>
      <c r="H194" s="49" t="s">
        <v>6</v>
      </c>
      <c r="I194" s="53"/>
      <c r="J194" s="49" t="s">
        <v>22</v>
      </c>
      <c r="K194" s="49">
        <v>75</v>
      </c>
      <c r="L194" s="49" t="s">
        <v>6</v>
      </c>
      <c r="M194" s="46">
        <f>SUM(K194*I194)</f>
        <v>0</v>
      </c>
    </row>
    <row r="195" spans="1:13" ht="9" customHeight="1" x14ac:dyDescent="0.2">
      <c r="A195" s="50"/>
      <c r="B195" s="91"/>
      <c r="C195" s="91"/>
      <c r="D195" s="91"/>
      <c r="E195" s="91"/>
      <c r="F195" s="91"/>
      <c r="G195" s="28"/>
      <c r="H195" s="49"/>
      <c r="I195" s="52"/>
      <c r="J195" s="49"/>
      <c r="K195" s="49"/>
      <c r="L195" s="49"/>
      <c r="M195" s="47"/>
    </row>
    <row r="196" spans="1:13" ht="9" customHeight="1" x14ac:dyDescent="0.2">
      <c r="A196" s="50" t="s">
        <v>89</v>
      </c>
      <c r="B196" s="90" t="s">
        <v>130</v>
      </c>
      <c r="C196" s="91"/>
      <c r="D196" s="91"/>
      <c r="E196" s="91"/>
      <c r="F196" s="91"/>
      <c r="G196" s="28"/>
      <c r="H196" s="49" t="s">
        <v>6</v>
      </c>
      <c r="I196" s="53"/>
      <c r="J196" s="49" t="s">
        <v>22</v>
      </c>
      <c r="K196" s="49">
        <v>25</v>
      </c>
      <c r="L196" s="49" t="s">
        <v>6</v>
      </c>
      <c r="M196" s="46">
        <f>SUM(K196*I196)</f>
        <v>0</v>
      </c>
    </row>
    <row r="197" spans="1:13" ht="9" customHeight="1" x14ac:dyDescent="0.2">
      <c r="A197" s="50"/>
      <c r="B197" s="91"/>
      <c r="C197" s="91"/>
      <c r="D197" s="91"/>
      <c r="E197" s="91"/>
      <c r="F197" s="91"/>
      <c r="G197" s="28"/>
      <c r="H197" s="49"/>
      <c r="I197" s="52"/>
      <c r="J197" s="49"/>
      <c r="K197" s="49"/>
      <c r="L197" s="49"/>
      <c r="M197" s="47"/>
    </row>
    <row r="198" spans="1:13" ht="9" customHeight="1" x14ac:dyDescent="0.2">
      <c r="A198" s="50" t="s">
        <v>90</v>
      </c>
      <c r="B198" s="90" t="s">
        <v>201</v>
      </c>
      <c r="C198" s="90"/>
      <c r="D198" s="90"/>
      <c r="E198" s="90"/>
      <c r="F198" s="90"/>
      <c r="G198" s="29"/>
      <c r="H198" s="49" t="s">
        <v>6</v>
      </c>
      <c r="I198" s="53"/>
      <c r="J198" s="49" t="s">
        <v>22</v>
      </c>
      <c r="K198" s="44" t="s">
        <v>204</v>
      </c>
      <c r="L198" s="45"/>
      <c r="M198" s="45"/>
    </row>
    <row r="199" spans="1:13" ht="9" customHeight="1" x14ac:dyDescent="0.2">
      <c r="A199" s="50"/>
      <c r="B199" s="90"/>
      <c r="C199" s="90"/>
      <c r="D199" s="90"/>
      <c r="E199" s="90"/>
      <c r="F199" s="90"/>
      <c r="G199" s="29"/>
      <c r="H199" s="49"/>
      <c r="I199" s="52"/>
      <c r="J199" s="49"/>
      <c r="K199" s="45"/>
      <c r="L199" s="45"/>
      <c r="M199" s="45"/>
    </row>
    <row r="200" spans="1:13" ht="9" customHeight="1" x14ac:dyDescent="0.2">
      <c r="A200" s="30"/>
      <c r="B200" s="90"/>
      <c r="C200" s="90"/>
      <c r="D200" s="90"/>
      <c r="E200" s="90"/>
      <c r="F200" s="90"/>
      <c r="G200" s="29"/>
      <c r="H200" s="32"/>
      <c r="I200" s="33"/>
      <c r="J200" s="32"/>
      <c r="K200" s="32"/>
      <c r="L200" s="32"/>
      <c r="M200" s="33"/>
    </row>
    <row r="201" spans="1:13" ht="9" customHeight="1" x14ac:dyDescent="0.2">
      <c r="A201" s="50" t="s">
        <v>91</v>
      </c>
      <c r="B201" s="54" t="s">
        <v>132</v>
      </c>
      <c r="C201" s="54"/>
      <c r="D201" s="54"/>
      <c r="E201" s="54"/>
      <c r="F201" s="54"/>
      <c r="G201" s="26"/>
      <c r="H201" s="49" t="s">
        <v>6</v>
      </c>
      <c r="I201" s="53"/>
      <c r="J201" s="49" t="s">
        <v>22</v>
      </c>
      <c r="K201" s="49">
        <v>30</v>
      </c>
      <c r="L201" s="49" t="s">
        <v>6</v>
      </c>
      <c r="M201" s="46">
        <f>SUM(K201*I201)</f>
        <v>0</v>
      </c>
    </row>
    <row r="202" spans="1:13" ht="9" customHeight="1" x14ac:dyDescent="0.2">
      <c r="A202" s="50"/>
      <c r="B202" s="54"/>
      <c r="C202" s="54"/>
      <c r="D202" s="54"/>
      <c r="E202" s="54"/>
      <c r="F202" s="54"/>
      <c r="G202" s="26"/>
      <c r="H202" s="49"/>
      <c r="I202" s="52"/>
      <c r="J202" s="49"/>
      <c r="K202" s="49"/>
      <c r="L202" s="49"/>
      <c r="M202" s="47"/>
    </row>
    <row r="203" spans="1:13" ht="9" customHeight="1" x14ac:dyDescent="0.2">
      <c r="A203" s="30"/>
      <c r="B203" s="54"/>
      <c r="C203" s="54"/>
      <c r="D203" s="54"/>
      <c r="E203" s="54"/>
      <c r="F203" s="54"/>
      <c r="G203" s="26"/>
      <c r="H203" s="32"/>
      <c r="I203" s="33"/>
      <c r="J203" s="32"/>
      <c r="K203" s="32"/>
      <c r="L203" s="32"/>
      <c r="M203" s="33"/>
    </row>
    <row r="204" spans="1:13" ht="9" customHeight="1" x14ac:dyDescent="0.2">
      <c r="A204" s="50" t="s">
        <v>92</v>
      </c>
      <c r="B204" s="54" t="s">
        <v>131</v>
      </c>
      <c r="C204" s="54"/>
      <c r="D204" s="54"/>
      <c r="E204" s="54"/>
      <c r="F204" s="54"/>
      <c r="G204" s="26"/>
      <c r="H204" s="49" t="s">
        <v>6</v>
      </c>
      <c r="I204" s="53"/>
      <c r="J204" s="49" t="s">
        <v>22</v>
      </c>
      <c r="K204" s="49">
        <v>20</v>
      </c>
      <c r="L204" s="49" t="s">
        <v>6</v>
      </c>
      <c r="M204" s="46">
        <f>SUM(K204*I204)</f>
        <v>0</v>
      </c>
    </row>
    <row r="205" spans="1:13" ht="9" customHeight="1" x14ac:dyDescent="0.2">
      <c r="A205" s="50"/>
      <c r="B205" s="54"/>
      <c r="C205" s="54"/>
      <c r="D205" s="54"/>
      <c r="E205" s="54"/>
      <c r="F205" s="54"/>
      <c r="G205" s="26"/>
      <c r="H205" s="49"/>
      <c r="I205" s="52"/>
      <c r="J205" s="49"/>
      <c r="K205" s="49"/>
      <c r="L205" s="49"/>
      <c r="M205" s="47"/>
    </row>
    <row r="206" spans="1:13" ht="9" customHeight="1" x14ac:dyDescent="0.2">
      <c r="A206" s="30"/>
      <c r="B206" s="54"/>
      <c r="C206" s="54"/>
      <c r="D206" s="54"/>
      <c r="E206" s="54"/>
      <c r="F206" s="54"/>
      <c r="G206" s="26"/>
      <c r="H206" s="32"/>
      <c r="I206" s="33"/>
      <c r="J206" s="32"/>
      <c r="K206" s="32"/>
      <c r="L206" s="32"/>
      <c r="M206" s="33"/>
    </row>
    <row r="207" spans="1:13" ht="9" customHeight="1" x14ac:dyDescent="0.2">
      <c r="A207" s="50" t="s">
        <v>93</v>
      </c>
      <c r="B207" s="54" t="s">
        <v>133</v>
      </c>
      <c r="C207" s="54"/>
      <c r="D207" s="54"/>
      <c r="E207" s="54"/>
      <c r="F207" s="54"/>
      <c r="G207" s="26"/>
      <c r="H207" s="49" t="s">
        <v>6</v>
      </c>
      <c r="I207" s="53"/>
      <c r="J207" s="49" t="s">
        <v>22</v>
      </c>
      <c r="K207" s="49">
        <v>10</v>
      </c>
      <c r="L207" s="49" t="s">
        <v>6</v>
      </c>
      <c r="M207" s="46">
        <f>SUM(K207*I207)</f>
        <v>0</v>
      </c>
    </row>
    <row r="208" spans="1:13" ht="9" customHeight="1" x14ac:dyDescent="0.2">
      <c r="A208" s="50"/>
      <c r="B208" s="54"/>
      <c r="C208" s="54"/>
      <c r="D208" s="54"/>
      <c r="E208" s="54"/>
      <c r="F208" s="54"/>
      <c r="G208" s="26"/>
      <c r="H208" s="49"/>
      <c r="I208" s="52"/>
      <c r="J208" s="49"/>
      <c r="K208" s="49"/>
      <c r="L208" s="49"/>
      <c r="M208" s="47"/>
    </row>
    <row r="209" spans="1:13" ht="9" customHeight="1" x14ac:dyDescent="0.2">
      <c r="A209" s="30"/>
      <c r="B209" s="54"/>
      <c r="C209" s="54"/>
      <c r="D209" s="54"/>
      <c r="E209" s="54"/>
      <c r="F209" s="54"/>
      <c r="G209" s="26"/>
      <c r="H209" s="32"/>
      <c r="I209" s="33"/>
      <c r="J209" s="32"/>
      <c r="K209" s="32"/>
      <c r="L209" s="32"/>
      <c r="M209" s="33"/>
    </row>
    <row r="210" spans="1:13" ht="9" customHeight="1" x14ac:dyDescent="0.2">
      <c r="A210" s="50" t="s">
        <v>94</v>
      </c>
      <c r="B210" s="54" t="s">
        <v>135</v>
      </c>
      <c r="C210" s="55"/>
      <c r="D210" s="55"/>
      <c r="E210" s="55"/>
      <c r="F210" s="55"/>
      <c r="G210" s="23"/>
      <c r="H210" s="49" t="s">
        <v>6</v>
      </c>
      <c r="I210" s="53"/>
      <c r="J210" s="49" t="s">
        <v>22</v>
      </c>
      <c r="K210" s="49">
        <v>25</v>
      </c>
      <c r="L210" s="49" t="s">
        <v>6</v>
      </c>
      <c r="M210" s="46">
        <f>SUM(K210*I210)</f>
        <v>0</v>
      </c>
    </row>
    <row r="211" spans="1:13" ht="9" customHeight="1" x14ac:dyDescent="0.2">
      <c r="A211" s="50"/>
      <c r="B211" s="55"/>
      <c r="C211" s="55"/>
      <c r="D211" s="55"/>
      <c r="E211" s="55"/>
      <c r="F211" s="55"/>
      <c r="G211" s="23"/>
      <c r="H211" s="49"/>
      <c r="I211" s="52"/>
      <c r="J211" s="49"/>
      <c r="K211" s="49"/>
      <c r="L211" s="49"/>
      <c r="M211" s="47"/>
    </row>
    <row r="212" spans="1:13" ht="9" customHeight="1" x14ac:dyDescent="0.2">
      <c r="A212" s="50" t="s">
        <v>95</v>
      </c>
      <c r="B212" s="54" t="s">
        <v>134</v>
      </c>
      <c r="C212" s="55"/>
      <c r="D212" s="55"/>
      <c r="E212" s="55"/>
      <c r="F212" s="55"/>
      <c r="G212" s="23"/>
      <c r="H212" s="49" t="s">
        <v>6</v>
      </c>
      <c r="I212" s="53"/>
      <c r="J212" s="49" t="s">
        <v>22</v>
      </c>
      <c r="K212" s="44" t="s">
        <v>204</v>
      </c>
      <c r="L212" s="45"/>
      <c r="M212" s="45"/>
    </row>
    <row r="213" spans="1:13" ht="9" customHeight="1" x14ac:dyDescent="0.2">
      <c r="A213" s="50"/>
      <c r="B213" s="55"/>
      <c r="C213" s="55"/>
      <c r="D213" s="55"/>
      <c r="E213" s="55"/>
      <c r="F213" s="55"/>
      <c r="G213" s="23"/>
      <c r="H213" s="49"/>
      <c r="I213" s="52"/>
      <c r="J213" s="49"/>
      <c r="K213" s="45"/>
      <c r="L213" s="45"/>
      <c r="M213" s="45"/>
    </row>
    <row r="214" spans="1:13" ht="9" customHeight="1" x14ac:dyDescent="0.2">
      <c r="A214" s="50" t="s">
        <v>96</v>
      </c>
      <c r="B214" s="54" t="s">
        <v>136</v>
      </c>
      <c r="C214" s="54"/>
      <c r="D214" s="54"/>
      <c r="E214" s="54"/>
      <c r="F214" s="54"/>
      <c r="G214" s="23"/>
      <c r="H214" s="49" t="s">
        <v>6</v>
      </c>
      <c r="I214" s="53"/>
      <c r="J214" s="49" t="s">
        <v>22</v>
      </c>
      <c r="K214" s="49">
        <v>50</v>
      </c>
      <c r="L214" s="49" t="s">
        <v>6</v>
      </c>
      <c r="M214" s="46">
        <f>SUM(K214*I214)</f>
        <v>0</v>
      </c>
    </row>
    <row r="215" spans="1:13" ht="9" customHeight="1" x14ac:dyDescent="0.2">
      <c r="A215" s="50"/>
      <c r="B215" s="54"/>
      <c r="C215" s="54"/>
      <c r="D215" s="54"/>
      <c r="E215" s="54"/>
      <c r="F215" s="54"/>
      <c r="G215" s="23"/>
      <c r="H215" s="49"/>
      <c r="I215" s="52"/>
      <c r="J215" s="49"/>
      <c r="K215" s="49"/>
      <c r="L215" s="49"/>
      <c r="M215" s="47"/>
    </row>
    <row r="216" spans="1:13" ht="9" customHeight="1" x14ac:dyDescent="0.2">
      <c r="A216" s="30"/>
      <c r="B216" s="54"/>
      <c r="C216" s="54"/>
      <c r="D216" s="54"/>
      <c r="E216" s="54"/>
      <c r="F216" s="54"/>
      <c r="G216" s="23"/>
      <c r="H216" s="32"/>
      <c r="I216" s="37"/>
      <c r="J216" s="32"/>
      <c r="K216" s="32"/>
      <c r="L216" s="32"/>
      <c r="M216" s="33"/>
    </row>
    <row r="217" spans="1:13" ht="9" customHeight="1" x14ac:dyDescent="0.2">
      <c r="A217" s="50" t="s">
        <v>97</v>
      </c>
      <c r="B217" s="54" t="s">
        <v>137</v>
      </c>
      <c r="C217" s="55"/>
      <c r="D217" s="55"/>
      <c r="E217" s="55"/>
      <c r="F217" s="55"/>
      <c r="G217" s="23"/>
      <c r="H217" s="49" t="s">
        <v>6</v>
      </c>
      <c r="I217" s="53"/>
      <c r="J217" s="48" t="s">
        <v>123</v>
      </c>
      <c r="K217" s="49">
        <v>200</v>
      </c>
      <c r="L217" s="49" t="s">
        <v>6</v>
      </c>
      <c r="M217" s="46">
        <f>SUM(K217*I217)</f>
        <v>0</v>
      </c>
    </row>
    <row r="218" spans="1:13" ht="9" customHeight="1" x14ac:dyDescent="0.2">
      <c r="A218" s="50"/>
      <c r="B218" s="55"/>
      <c r="C218" s="55"/>
      <c r="D218" s="55"/>
      <c r="E218" s="55"/>
      <c r="F218" s="55"/>
      <c r="G218" s="23"/>
      <c r="H218" s="49"/>
      <c r="I218" s="52"/>
      <c r="J218" s="49"/>
      <c r="K218" s="49"/>
      <c r="L218" s="49"/>
      <c r="M218" s="47"/>
    </row>
    <row r="219" spans="1:13" ht="9" customHeight="1" x14ac:dyDescent="0.2">
      <c r="A219" s="50" t="s">
        <v>98</v>
      </c>
      <c r="B219" s="54" t="s">
        <v>138</v>
      </c>
      <c r="C219" s="55"/>
      <c r="D219" s="55"/>
      <c r="E219" s="55"/>
      <c r="F219" s="55"/>
      <c r="G219" s="23"/>
      <c r="H219" s="49" t="s">
        <v>6</v>
      </c>
      <c r="I219" s="53"/>
      <c r="J219" s="48" t="s">
        <v>123</v>
      </c>
      <c r="K219" s="49">
        <v>200</v>
      </c>
      <c r="L219" s="49" t="s">
        <v>6</v>
      </c>
      <c r="M219" s="46">
        <f>SUM(K219*I219)</f>
        <v>0</v>
      </c>
    </row>
    <row r="220" spans="1:13" ht="9" customHeight="1" x14ac:dyDescent="0.2">
      <c r="A220" s="50"/>
      <c r="B220" s="55"/>
      <c r="C220" s="55"/>
      <c r="D220" s="55"/>
      <c r="E220" s="55"/>
      <c r="F220" s="55"/>
      <c r="G220" s="23"/>
      <c r="H220" s="49"/>
      <c r="I220" s="52"/>
      <c r="J220" s="49"/>
      <c r="K220" s="49"/>
      <c r="L220" s="49"/>
      <c r="M220" s="47"/>
    </row>
    <row r="221" spans="1:13" ht="9" customHeight="1" x14ac:dyDescent="0.2">
      <c r="A221" s="50" t="s">
        <v>99</v>
      </c>
      <c r="B221" s="54" t="s">
        <v>139</v>
      </c>
      <c r="C221" s="55"/>
      <c r="D221" s="55"/>
      <c r="E221" s="55"/>
      <c r="F221" s="55"/>
      <c r="G221" s="23"/>
      <c r="H221" s="49" t="s">
        <v>6</v>
      </c>
      <c r="I221" s="53"/>
      <c r="J221" s="49" t="s">
        <v>22</v>
      </c>
      <c r="K221" s="44" t="s">
        <v>204</v>
      </c>
      <c r="L221" s="45"/>
      <c r="M221" s="45"/>
    </row>
    <row r="222" spans="1:13" ht="9" customHeight="1" x14ac:dyDescent="0.2">
      <c r="A222" s="50"/>
      <c r="B222" s="55"/>
      <c r="C222" s="55"/>
      <c r="D222" s="55"/>
      <c r="E222" s="55"/>
      <c r="F222" s="55"/>
      <c r="G222" s="23"/>
      <c r="H222" s="49"/>
      <c r="I222" s="52"/>
      <c r="J222" s="49"/>
      <c r="K222" s="45"/>
      <c r="L222" s="45"/>
      <c r="M222" s="45"/>
    </row>
    <row r="223" spans="1:13" ht="9" customHeight="1" x14ac:dyDescent="0.2">
      <c r="A223" s="50" t="s">
        <v>100</v>
      </c>
      <c r="B223" s="54" t="s">
        <v>140</v>
      </c>
      <c r="C223" s="55"/>
      <c r="D223" s="55"/>
      <c r="E223" s="55"/>
      <c r="F223" s="55"/>
      <c r="G223" s="23"/>
      <c r="H223" s="49" t="s">
        <v>6</v>
      </c>
      <c r="I223" s="53"/>
      <c r="J223" s="49" t="s">
        <v>22</v>
      </c>
      <c r="K223" s="44" t="s">
        <v>204</v>
      </c>
      <c r="L223" s="45"/>
      <c r="M223" s="45"/>
    </row>
    <row r="224" spans="1:13" ht="9" customHeight="1" x14ac:dyDescent="0.2">
      <c r="A224" s="50"/>
      <c r="B224" s="55"/>
      <c r="C224" s="55"/>
      <c r="D224" s="55"/>
      <c r="E224" s="55"/>
      <c r="F224" s="55"/>
      <c r="G224" s="23"/>
      <c r="H224" s="49"/>
      <c r="I224" s="52"/>
      <c r="J224" s="49"/>
      <c r="K224" s="45"/>
      <c r="L224" s="45"/>
      <c r="M224" s="45"/>
    </row>
    <row r="225" spans="1:13" ht="9" customHeight="1" x14ac:dyDescent="0.2">
      <c r="A225" s="50" t="s">
        <v>101</v>
      </c>
      <c r="B225" s="54" t="s">
        <v>141</v>
      </c>
      <c r="C225" s="54"/>
      <c r="D225" s="54"/>
      <c r="E225" s="54"/>
      <c r="F225" s="54"/>
      <c r="G225" s="26"/>
      <c r="H225" s="49" t="s">
        <v>6</v>
      </c>
      <c r="I225" s="53"/>
      <c r="J225" s="49" t="s">
        <v>123</v>
      </c>
      <c r="K225" s="44" t="s">
        <v>204</v>
      </c>
      <c r="L225" s="45"/>
      <c r="M225" s="45"/>
    </row>
    <row r="226" spans="1:13" ht="9" customHeight="1" x14ac:dyDescent="0.2">
      <c r="A226" s="50"/>
      <c r="B226" s="54"/>
      <c r="C226" s="54"/>
      <c r="D226" s="54"/>
      <c r="E226" s="54"/>
      <c r="F226" s="54"/>
      <c r="G226" s="26"/>
      <c r="H226" s="49"/>
      <c r="I226" s="52"/>
      <c r="J226" s="49"/>
      <c r="K226" s="45"/>
      <c r="L226" s="45"/>
      <c r="M226" s="45"/>
    </row>
    <row r="227" spans="1:13" ht="9" customHeight="1" x14ac:dyDescent="0.2">
      <c r="A227" s="30"/>
      <c r="B227" s="54"/>
      <c r="C227" s="54"/>
      <c r="D227" s="54"/>
      <c r="E227" s="54"/>
      <c r="F227" s="54"/>
      <c r="G227" s="26"/>
      <c r="H227" s="32"/>
      <c r="I227" s="33"/>
      <c r="J227" s="32"/>
      <c r="K227" s="32"/>
      <c r="L227" s="32"/>
      <c r="M227" s="33"/>
    </row>
    <row r="228" spans="1:13" ht="9" customHeight="1" x14ac:dyDescent="0.2">
      <c r="A228" s="50" t="s">
        <v>102</v>
      </c>
      <c r="B228" s="54" t="s">
        <v>142</v>
      </c>
      <c r="C228" s="54"/>
      <c r="D228" s="54"/>
      <c r="E228" s="54"/>
      <c r="F228" s="54"/>
      <c r="G228" s="23"/>
      <c r="H228" s="49" t="s">
        <v>6</v>
      </c>
      <c r="I228" s="53"/>
      <c r="J228" s="49" t="s">
        <v>22</v>
      </c>
      <c r="K228" s="44" t="s">
        <v>204</v>
      </c>
      <c r="L228" s="45"/>
      <c r="M228" s="45"/>
    </row>
    <row r="229" spans="1:13" ht="9" customHeight="1" x14ac:dyDescent="0.2">
      <c r="A229" s="50"/>
      <c r="B229" s="54"/>
      <c r="C229" s="54"/>
      <c r="D229" s="54"/>
      <c r="E229" s="54"/>
      <c r="F229" s="54"/>
      <c r="G229" s="23"/>
      <c r="H229" s="49"/>
      <c r="I229" s="52"/>
      <c r="J229" s="49"/>
      <c r="K229" s="45"/>
      <c r="L229" s="45"/>
      <c r="M229" s="45"/>
    </row>
    <row r="230" spans="1:13" ht="9" customHeight="1" x14ac:dyDescent="0.2">
      <c r="A230" s="30"/>
      <c r="B230" s="54"/>
      <c r="C230" s="54"/>
      <c r="D230" s="54"/>
      <c r="E230" s="54"/>
      <c r="F230" s="54"/>
      <c r="G230" s="23"/>
      <c r="H230" s="32"/>
      <c r="I230" s="37"/>
      <c r="J230" s="32"/>
      <c r="K230" s="34"/>
      <c r="L230" s="34"/>
      <c r="M230" s="34"/>
    </row>
    <row r="231" spans="1:13" ht="9" customHeight="1" x14ac:dyDescent="0.2">
      <c r="A231" s="50" t="s">
        <v>103</v>
      </c>
      <c r="B231" s="54" t="s">
        <v>143</v>
      </c>
      <c r="C231" s="54"/>
      <c r="D231" s="54"/>
      <c r="E231" s="54"/>
      <c r="F231" s="54"/>
      <c r="G231" s="26"/>
      <c r="H231" s="49" t="s">
        <v>6</v>
      </c>
      <c r="I231" s="53"/>
      <c r="J231" s="49" t="s">
        <v>22</v>
      </c>
      <c r="K231" s="44" t="s">
        <v>204</v>
      </c>
      <c r="L231" s="45"/>
      <c r="M231" s="45"/>
    </row>
    <row r="232" spans="1:13" ht="9" customHeight="1" x14ac:dyDescent="0.2">
      <c r="A232" s="50"/>
      <c r="B232" s="54"/>
      <c r="C232" s="54"/>
      <c r="D232" s="54"/>
      <c r="E232" s="54"/>
      <c r="F232" s="54"/>
      <c r="G232" s="26"/>
      <c r="H232" s="49"/>
      <c r="I232" s="52"/>
      <c r="J232" s="49"/>
      <c r="K232" s="45"/>
      <c r="L232" s="45"/>
      <c r="M232" s="45"/>
    </row>
    <row r="233" spans="1:13" ht="9" customHeight="1" x14ac:dyDescent="0.2">
      <c r="A233" s="30"/>
      <c r="B233" s="54"/>
      <c r="C233" s="54"/>
      <c r="D233" s="54"/>
      <c r="E233" s="54"/>
      <c r="F233" s="54"/>
      <c r="G233" s="26"/>
      <c r="H233" s="32"/>
      <c r="I233" s="33"/>
      <c r="J233" s="32"/>
      <c r="K233" s="32"/>
      <c r="L233" s="32"/>
      <c r="M233" s="33"/>
    </row>
    <row r="234" spans="1:13" ht="9" customHeight="1" x14ac:dyDescent="0.2">
      <c r="A234" s="50" t="s">
        <v>104</v>
      </c>
      <c r="B234" s="54" t="s">
        <v>215</v>
      </c>
      <c r="C234" s="55"/>
      <c r="D234" s="55"/>
      <c r="E234" s="55"/>
      <c r="F234" s="55"/>
      <c r="G234" s="23"/>
      <c r="H234" s="49"/>
      <c r="I234" s="99"/>
      <c r="J234" s="49"/>
      <c r="K234" s="49"/>
      <c r="L234" s="49"/>
      <c r="M234" s="46"/>
    </row>
    <row r="235" spans="1:13" ht="9" customHeight="1" x14ac:dyDescent="0.2">
      <c r="A235" s="50"/>
      <c r="B235" s="55"/>
      <c r="C235" s="55"/>
      <c r="D235" s="55"/>
      <c r="E235" s="55"/>
      <c r="F235" s="55"/>
      <c r="G235" s="23"/>
      <c r="H235" s="49"/>
      <c r="I235" s="99"/>
      <c r="J235" s="49"/>
      <c r="K235" s="49"/>
      <c r="L235" s="49"/>
      <c r="M235" s="46"/>
    </row>
    <row r="236" spans="1:13" ht="9" customHeight="1" x14ac:dyDescent="0.2">
      <c r="A236" s="30"/>
      <c r="B236" s="94" t="s">
        <v>144</v>
      </c>
      <c r="C236" s="95" t="s">
        <v>240</v>
      </c>
      <c r="D236" s="96"/>
      <c r="E236" s="96"/>
      <c r="F236" s="96"/>
      <c r="G236" s="26"/>
      <c r="H236" s="49" t="s">
        <v>6</v>
      </c>
      <c r="I236" s="92">
        <v>0</v>
      </c>
      <c r="J236" s="49" t="s">
        <v>22</v>
      </c>
      <c r="K236" s="49">
        <v>0</v>
      </c>
      <c r="L236" s="49" t="s">
        <v>6</v>
      </c>
      <c r="M236" s="46">
        <f>SUM(K236*I236)</f>
        <v>0</v>
      </c>
    </row>
    <row r="237" spans="1:13" ht="9" customHeight="1" x14ac:dyDescent="0.2">
      <c r="A237" s="30"/>
      <c r="B237" s="94"/>
      <c r="C237" s="96"/>
      <c r="D237" s="96"/>
      <c r="E237" s="96"/>
      <c r="F237" s="96"/>
      <c r="G237" s="26"/>
      <c r="H237" s="49"/>
      <c r="I237" s="93"/>
      <c r="J237" s="49"/>
      <c r="K237" s="49"/>
      <c r="L237" s="49"/>
      <c r="M237" s="47"/>
    </row>
    <row r="238" spans="1:13" ht="9" customHeight="1" x14ac:dyDescent="0.2">
      <c r="A238" s="30"/>
      <c r="B238" s="94" t="s">
        <v>145</v>
      </c>
      <c r="C238" s="95" t="s">
        <v>241</v>
      </c>
      <c r="D238" s="96"/>
      <c r="E238" s="96"/>
      <c r="F238" s="96"/>
      <c r="G238" s="26"/>
      <c r="H238" s="49" t="s">
        <v>6</v>
      </c>
      <c r="I238" s="92">
        <v>25</v>
      </c>
      <c r="J238" s="49" t="s">
        <v>22</v>
      </c>
      <c r="K238" s="49">
        <v>20</v>
      </c>
      <c r="L238" s="49" t="s">
        <v>6</v>
      </c>
      <c r="M238" s="46">
        <f>SUM(K238*I238)</f>
        <v>500</v>
      </c>
    </row>
    <row r="239" spans="1:13" ht="9" customHeight="1" x14ac:dyDescent="0.2">
      <c r="A239" s="30"/>
      <c r="B239" s="94"/>
      <c r="C239" s="96"/>
      <c r="D239" s="96"/>
      <c r="E239" s="96"/>
      <c r="F239" s="96"/>
      <c r="G239" s="26"/>
      <c r="H239" s="49"/>
      <c r="I239" s="93"/>
      <c r="J239" s="49"/>
      <c r="K239" s="49"/>
      <c r="L239" s="49"/>
      <c r="M239" s="47"/>
    </row>
    <row r="240" spans="1:13" ht="9" customHeight="1" x14ac:dyDescent="0.2">
      <c r="A240" s="50" t="s">
        <v>105</v>
      </c>
      <c r="B240" s="54" t="s">
        <v>146</v>
      </c>
      <c r="C240" s="55"/>
      <c r="D240" s="55"/>
      <c r="E240" s="55"/>
      <c r="F240" s="55"/>
      <c r="G240" s="23"/>
      <c r="H240" s="49" t="s">
        <v>6</v>
      </c>
      <c r="I240" s="53"/>
      <c r="J240" s="49" t="s">
        <v>22</v>
      </c>
      <c r="K240" s="44" t="s">
        <v>204</v>
      </c>
      <c r="L240" s="45"/>
      <c r="M240" s="45"/>
    </row>
    <row r="241" spans="1:13" ht="9" customHeight="1" x14ac:dyDescent="0.2">
      <c r="A241" s="50"/>
      <c r="B241" s="55"/>
      <c r="C241" s="55"/>
      <c r="D241" s="55"/>
      <c r="E241" s="55"/>
      <c r="F241" s="55"/>
      <c r="G241" s="23"/>
      <c r="H241" s="49"/>
      <c r="I241" s="52"/>
      <c r="J241" s="49"/>
      <c r="K241" s="45"/>
      <c r="L241" s="45"/>
      <c r="M241" s="45"/>
    </row>
    <row r="242" spans="1:13" ht="9" customHeight="1" x14ac:dyDescent="0.2">
      <c r="A242" s="50" t="s">
        <v>106</v>
      </c>
      <c r="B242" s="54" t="s">
        <v>147</v>
      </c>
      <c r="C242" s="54"/>
      <c r="D242" s="54"/>
      <c r="E242" s="54"/>
      <c r="F242" s="54"/>
      <c r="G242" s="26"/>
      <c r="H242" s="49" t="s">
        <v>6</v>
      </c>
      <c r="I242" s="53"/>
      <c r="J242" s="49" t="s">
        <v>22</v>
      </c>
      <c r="K242" s="44" t="s">
        <v>204</v>
      </c>
      <c r="L242" s="45"/>
      <c r="M242" s="45"/>
    </row>
    <row r="243" spans="1:13" ht="9" customHeight="1" x14ac:dyDescent="0.2">
      <c r="A243" s="50"/>
      <c r="B243" s="54"/>
      <c r="C243" s="54"/>
      <c r="D243" s="54"/>
      <c r="E243" s="54"/>
      <c r="F243" s="54"/>
      <c r="G243" s="26"/>
      <c r="H243" s="49"/>
      <c r="I243" s="52"/>
      <c r="J243" s="49"/>
      <c r="K243" s="45"/>
      <c r="L243" s="45"/>
      <c r="M243" s="45"/>
    </row>
    <row r="244" spans="1:13" ht="9" customHeight="1" x14ac:dyDescent="0.2">
      <c r="A244" s="30"/>
      <c r="B244" s="54"/>
      <c r="C244" s="54"/>
      <c r="D244" s="54"/>
      <c r="E244" s="54"/>
      <c r="F244" s="54"/>
      <c r="G244" s="26"/>
      <c r="H244" s="32"/>
      <c r="I244" s="33"/>
      <c r="J244" s="32"/>
      <c r="K244" s="32"/>
      <c r="L244" s="32"/>
      <c r="M244" s="33"/>
    </row>
    <row r="245" spans="1:13" ht="9" customHeight="1" x14ac:dyDescent="0.2">
      <c r="A245" s="50" t="s">
        <v>107</v>
      </c>
      <c r="B245" s="54" t="s">
        <v>148</v>
      </c>
      <c r="C245" s="55"/>
      <c r="D245" s="55"/>
      <c r="E245" s="55"/>
      <c r="F245" s="55"/>
      <c r="G245" s="23"/>
      <c r="H245" s="49" t="s">
        <v>6</v>
      </c>
      <c r="I245" s="53"/>
      <c r="J245" s="49" t="s">
        <v>22</v>
      </c>
      <c r="K245" s="44" t="s">
        <v>204</v>
      </c>
      <c r="L245" s="45"/>
      <c r="M245" s="45"/>
    </row>
    <row r="246" spans="1:13" ht="9" customHeight="1" x14ac:dyDescent="0.2">
      <c r="A246" s="50"/>
      <c r="B246" s="55"/>
      <c r="C246" s="55"/>
      <c r="D246" s="55"/>
      <c r="E246" s="55"/>
      <c r="F246" s="55"/>
      <c r="G246" s="23"/>
      <c r="H246" s="49"/>
      <c r="I246" s="52"/>
      <c r="J246" s="49"/>
      <c r="K246" s="45"/>
      <c r="L246" s="45"/>
      <c r="M246" s="45"/>
    </row>
    <row r="247" spans="1:13" ht="9" customHeight="1" x14ac:dyDescent="0.2">
      <c r="A247" s="50" t="s">
        <v>182</v>
      </c>
      <c r="B247" s="54" t="s">
        <v>149</v>
      </c>
      <c r="C247" s="54"/>
      <c r="D247" s="54"/>
      <c r="E247" s="54"/>
      <c r="F247" s="54"/>
      <c r="G247" s="23"/>
      <c r="H247" s="49" t="s">
        <v>6</v>
      </c>
      <c r="I247" s="53"/>
      <c r="J247" s="49" t="s">
        <v>22</v>
      </c>
      <c r="K247" s="49">
        <v>10</v>
      </c>
      <c r="L247" s="49" t="s">
        <v>6</v>
      </c>
      <c r="M247" s="46">
        <f>SUM(K247*I247)</f>
        <v>0</v>
      </c>
    </row>
    <row r="248" spans="1:13" ht="9" customHeight="1" x14ac:dyDescent="0.2">
      <c r="A248" s="50"/>
      <c r="B248" s="54"/>
      <c r="C248" s="54"/>
      <c r="D248" s="54"/>
      <c r="E248" s="54"/>
      <c r="F248" s="54"/>
      <c r="G248" s="23"/>
      <c r="H248" s="49"/>
      <c r="I248" s="52"/>
      <c r="J248" s="49"/>
      <c r="K248" s="49"/>
      <c r="L248" s="49"/>
      <c r="M248" s="47"/>
    </row>
    <row r="249" spans="1:13" ht="9" customHeight="1" x14ac:dyDescent="0.2">
      <c r="A249" s="30"/>
      <c r="B249" s="54"/>
      <c r="C249" s="54"/>
      <c r="D249" s="54"/>
      <c r="E249" s="54"/>
      <c r="F249" s="54"/>
      <c r="G249" s="26"/>
      <c r="H249" s="32"/>
      <c r="I249" s="33"/>
      <c r="J249" s="32"/>
      <c r="K249" s="32"/>
      <c r="L249" s="32"/>
      <c r="M249" s="33"/>
    </row>
    <row r="250" spans="1:13" ht="9" customHeight="1" x14ac:dyDescent="0.2">
      <c r="A250" s="30"/>
      <c r="B250" s="54"/>
      <c r="C250" s="54"/>
      <c r="D250" s="54"/>
      <c r="E250" s="54"/>
      <c r="F250" s="54"/>
      <c r="G250" s="26"/>
      <c r="H250" s="32"/>
      <c r="I250" s="33"/>
      <c r="J250" s="32"/>
      <c r="K250" s="32"/>
      <c r="L250" s="32"/>
      <c r="M250" s="33"/>
    </row>
    <row r="251" spans="1:13" ht="9" customHeight="1" x14ac:dyDescent="0.2">
      <c r="A251" s="30"/>
      <c r="B251" s="54"/>
      <c r="C251" s="54"/>
      <c r="D251" s="54"/>
      <c r="E251" s="54"/>
      <c r="F251" s="54"/>
      <c r="G251" s="26"/>
      <c r="H251" s="32"/>
      <c r="I251" s="33"/>
      <c r="J251" s="32"/>
      <c r="K251" s="32"/>
      <c r="L251" s="32"/>
      <c r="M251" s="33"/>
    </row>
    <row r="252" spans="1:13" ht="9" customHeight="1" x14ac:dyDescent="0.2">
      <c r="A252" s="30"/>
      <c r="B252" s="54"/>
      <c r="C252" s="54"/>
      <c r="D252" s="54"/>
      <c r="E252" s="54"/>
      <c r="F252" s="54"/>
      <c r="G252" s="26"/>
      <c r="H252" s="32"/>
      <c r="I252" s="33"/>
      <c r="J252" s="32"/>
      <c r="K252" s="32"/>
      <c r="L252" s="32"/>
      <c r="M252" s="33"/>
    </row>
    <row r="253" spans="1:13" ht="9" customHeight="1" x14ac:dyDescent="0.2">
      <c r="A253" s="50" t="s">
        <v>108</v>
      </c>
      <c r="B253" s="54" t="s">
        <v>150</v>
      </c>
      <c r="C253" s="55"/>
      <c r="D253" s="55"/>
      <c r="E253" s="55"/>
      <c r="F253" s="55"/>
      <c r="G253" s="23"/>
      <c r="H253" s="49" t="s">
        <v>6</v>
      </c>
      <c r="I253" s="53"/>
      <c r="J253" s="49" t="s">
        <v>22</v>
      </c>
      <c r="K253" s="49">
        <v>25</v>
      </c>
      <c r="L253" s="49" t="s">
        <v>6</v>
      </c>
      <c r="M253" s="46">
        <f>SUM(K253*I253)</f>
        <v>0</v>
      </c>
    </row>
    <row r="254" spans="1:13" ht="9" customHeight="1" x14ac:dyDescent="0.2">
      <c r="A254" s="50"/>
      <c r="B254" s="55"/>
      <c r="C254" s="55"/>
      <c r="D254" s="55"/>
      <c r="E254" s="55"/>
      <c r="F254" s="55"/>
      <c r="G254" s="23"/>
      <c r="H254" s="49"/>
      <c r="I254" s="52"/>
      <c r="J254" s="49"/>
      <c r="K254" s="49"/>
      <c r="L254" s="49"/>
      <c r="M254" s="47"/>
    </row>
    <row r="255" spans="1:13" ht="9" customHeight="1" x14ac:dyDescent="0.2">
      <c r="A255" s="50" t="s">
        <v>109</v>
      </c>
      <c r="B255" s="54" t="s">
        <v>242</v>
      </c>
      <c r="C255" s="54"/>
      <c r="D255" s="54"/>
      <c r="E255" s="54"/>
      <c r="F255" s="54"/>
      <c r="G255" s="26"/>
      <c r="H255" s="49" t="s">
        <v>6</v>
      </c>
      <c r="I255" s="53"/>
      <c r="J255" s="49" t="s">
        <v>22</v>
      </c>
      <c r="K255" s="44" t="s">
        <v>204</v>
      </c>
      <c r="L255" s="45"/>
      <c r="M255" s="45"/>
    </row>
    <row r="256" spans="1:13" ht="9" customHeight="1" x14ac:dyDescent="0.2">
      <c r="A256" s="50"/>
      <c r="B256" s="54"/>
      <c r="C256" s="54"/>
      <c r="D256" s="54"/>
      <c r="E256" s="54"/>
      <c r="F256" s="54"/>
      <c r="G256" s="26"/>
      <c r="H256" s="49"/>
      <c r="I256" s="52"/>
      <c r="J256" s="49"/>
      <c r="K256" s="45"/>
      <c r="L256" s="45"/>
      <c r="M256" s="45"/>
    </row>
    <row r="257" spans="1:13" ht="9" customHeight="1" x14ac:dyDescent="0.2">
      <c r="A257" s="30"/>
      <c r="B257" s="54"/>
      <c r="C257" s="54"/>
      <c r="D257" s="54"/>
      <c r="E257" s="54"/>
      <c r="F257" s="54"/>
      <c r="G257" s="26"/>
      <c r="H257" s="32"/>
      <c r="I257" s="33"/>
      <c r="J257" s="32"/>
      <c r="K257" s="32"/>
      <c r="L257" s="32"/>
      <c r="M257" s="33"/>
    </row>
    <row r="258" spans="1:13" ht="9" customHeight="1" x14ac:dyDescent="0.2">
      <c r="A258" s="50" t="s">
        <v>110</v>
      </c>
      <c r="B258" s="54" t="s">
        <v>151</v>
      </c>
      <c r="C258" s="55"/>
      <c r="D258" s="55"/>
      <c r="E258" s="55"/>
      <c r="F258" s="55"/>
      <c r="G258" s="23"/>
      <c r="H258" s="49" t="s">
        <v>6</v>
      </c>
      <c r="I258" s="53"/>
      <c r="J258" s="49" t="s">
        <v>22</v>
      </c>
      <c r="K258" s="44" t="s">
        <v>204</v>
      </c>
      <c r="L258" s="45"/>
      <c r="M258" s="45"/>
    </row>
    <row r="259" spans="1:13" ht="9" customHeight="1" x14ac:dyDescent="0.2">
      <c r="A259" s="50"/>
      <c r="B259" s="55"/>
      <c r="C259" s="55"/>
      <c r="D259" s="55"/>
      <c r="E259" s="55"/>
      <c r="F259" s="55"/>
      <c r="G259" s="23"/>
      <c r="H259" s="49"/>
      <c r="I259" s="52"/>
      <c r="J259" s="49"/>
      <c r="K259" s="45"/>
      <c r="L259" s="45"/>
      <c r="M259" s="45"/>
    </row>
    <row r="260" spans="1:13" ht="9" customHeight="1" x14ac:dyDescent="0.2">
      <c r="A260" s="50" t="s">
        <v>111</v>
      </c>
      <c r="B260" s="54" t="s">
        <v>152</v>
      </c>
      <c r="C260" s="54"/>
      <c r="D260" s="54"/>
      <c r="E260" s="54"/>
      <c r="F260" s="54"/>
      <c r="G260" s="26"/>
      <c r="H260" s="49" t="s">
        <v>6</v>
      </c>
      <c r="I260" s="53"/>
      <c r="J260" s="49" t="s">
        <v>22</v>
      </c>
      <c r="K260" s="44" t="s">
        <v>204</v>
      </c>
      <c r="L260" s="45"/>
      <c r="M260" s="45"/>
    </row>
    <row r="261" spans="1:13" ht="9" customHeight="1" x14ac:dyDescent="0.2">
      <c r="A261" s="50"/>
      <c r="B261" s="54"/>
      <c r="C261" s="54"/>
      <c r="D261" s="54"/>
      <c r="E261" s="54"/>
      <c r="F261" s="54"/>
      <c r="G261" s="26"/>
      <c r="H261" s="49"/>
      <c r="I261" s="52"/>
      <c r="J261" s="49"/>
      <c r="K261" s="45"/>
      <c r="L261" s="45"/>
      <c r="M261" s="45"/>
    </row>
    <row r="262" spans="1:13" ht="9" customHeight="1" x14ac:dyDescent="0.2">
      <c r="A262" s="30"/>
      <c r="B262" s="54"/>
      <c r="C262" s="54"/>
      <c r="D262" s="54"/>
      <c r="E262" s="54"/>
      <c r="F262" s="54"/>
      <c r="G262" s="26"/>
      <c r="H262" s="32"/>
      <c r="I262" s="33"/>
      <c r="J262" s="32"/>
      <c r="K262" s="32"/>
      <c r="L262" s="32"/>
      <c r="M262" s="33"/>
    </row>
    <row r="263" spans="1:13" ht="9" customHeight="1" x14ac:dyDescent="0.2">
      <c r="A263" s="50" t="s">
        <v>112</v>
      </c>
      <c r="B263" s="54" t="s">
        <v>243</v>
      </c>
      <c r="C263" s="54"/>
      <c r="D263" s="54"/>
      <c r="E263" s="54"/>
      <c r="F263" s="54"/>
      <c r="G263" s="26"/>
      <c r="H263" s="49" t="s">
        <v>6</v>
      </c>
      <c r="I263" s="53"/>
      <c r="J263" s="49" t="s">
        <v>22</v>
      </c>
      <c r="K263" s="49">
        <v>30</v>
      </c>
      <c r="L263" s="49" t="s">
        <v>6</v>
      </c>
      <c r="M263" s="46">
        <f>SUM(K263*I263)</f>
        <v>0</v>
      </c>
    </row>
    <row r="264" spans="1:13" ht="9" customHeight="1" x14ac:dyDescent="0.2">
      <c r="A264" s="50"/>
      <c r="B264" s="54"/>
      <c r="C264" s="54"/>
      <c r="D264" s="54"/>
      <c r="E264" s="54"/>
      <c r="F264" s="54"/>
      <c r="G264" s="26"/>
      <c r="H264" s="49"/>
      <c r="I264" s="52"/>
      <c r="J264" s="49"/>
      <c r="K264" s="49"/>
      <c r="L264" s="49"/>
      <c r="M264" s="47"/>
    </row>
    <row r="265" spans="1:13" ht="9" customHeight="1" x14ac:dyDescent="0.2">
      <c r="A265" s="30"/>
      <c r="B265" s="54"/>
      <c r="C265" s="54"/>
      <c r="D265" s="54"/>
      <c r="E265" s="54"/>
      <c r="F265" s="54"/>
      <c r="G265" s="26"/>
      <c r="H265" s="32"/>
      <c r="I265" s="33"/>
      <c r="J265" s="32"/>
      <c r="K265" s="32"/>
      <c r="L265" s="32"/>
      <c r="M265" s="33"/>
    </row>
    <row r="266" spans="1:13" ht="9" customHeight="1" x14ac:dyDescent="0.2">
      <c r="A266" s="50" t="s">
        <v>113</v>
      </c>
      <c r="B266" s="54" t="s">
        <v>153</v>
      </c>
      <c r="C266" s="55"/>
      <c r="D266" s="55"/>
      <c r="E266" s="55"/>
      <c r="F266" s="55"/>
      <c r="G266" s="23"/>
      <c r="H266" s="49" t="s">
        <v>6</v>
      </c>
      <c r="I266" s="53"/>
      <c r="J266" s="49" t="s">
        <v>123</v>
      </c>
      <c r="K266" s="44" t="s">
        <v>204</v>
      </c>
      <c r="L266" s="45"/>
      <c r="M266" s="45"/>
    </row>
    <row r="267" spans="1:13" ht="9" customHeight="1" x14ac:dyDescent="0.2">
      <c r="A267" s="50"/>
      <c r="B267" s="55"/>
      <c r="C267" s="55"/>
      <c r="D267" s="55"/>
      <c r="E267" s="55"/>
      <c r="F267" s="55"/>
      <c r="G267" s="23"/>
      <c r="H267" s="49"/>
      <c r="I267" s="52"/>
      <c r="J267" s="49"/>
      <c r="K267" s="45"/>
      <c r="L267" s="45"/>
      <c r="M267" s="45"/>
    </row>
    <row r="268" spans="1:13" ht="9" customHeight="1" x14ac:dyDescent="0.2">
      <c r="A268" s="50" t="s">
        <v>114</v>
      </c>
      <c r="B268" s="54" t="s">
        <v>154</v>
      </c>
      <c r="C268" s="55"/>
      <c r="D268" s="55"/>
      <c r="E268" s="55"/>
      <c r="F268" s="55"/>
      <c r="G268" s="23"/>
      <c r="H268" s="49" t="s">
        <v>6</v>
      </c>
      <c r="I268" s="53"/>
      <c r="J268" s="49" t="s">
        <v>22</v>
      </c>
      <c r="K268" s="49">
        <v>30</v>
      </c>
      <c r="L268" s="49" t="s">
        <v>6</v>
      </c>
      <c r="M268" s="46">
        <f>SUM(K268*I268)</f>
        <v>0</v>
      </c>
    </row>
    <row r="269" spans="1:13" ht="9" customHeight="1" x14ac:dyDescent="0.2">
      <c r="A269" s="50"/>
      <c r="B269" s="55"/>
      <c r="C269" s="55"/>
      <c r="D269" s="55"/>
      <c r="E269" s="55"/>
      <c r="F269" s="55"/>
      <c r="G269" s="23"/>
      <c r="H269" s="49"/>
      <c r="I269" s="52"/>
      <c r="J269" s="49"/>
      <c r="K269" s="49"/>
      <c r="L269" s="49"/>
      <c r="M269" s="47"/>
    </row>
    <row r="270" spans="1:13" ht="9" customHeight="1" x14ac:dyDescent="0.2">
      <c r="A270" s="50" t="s">
        <v>115</v>
      </c>
      <c r="B270" s="54" t="s">
        <v>155</v>
      </c>
      <c r="C270" s="55"/>
      <c r="D270" s="55"/>
      <c r="E270" s="55"/>
      <c r="F270" s="55"/>
      <c r="G270" s="23"/>
      <c r="H270" s="49" t="s">
        <v>6</v>
      </c>
      <c r="I270" s="53"/>
      <c r="J270" s="49" t="s">
        <v>22</v>
      </c>
      <c r="K270" s="44" t="s">
        <v>204</v>
      </c>
      <c r="L270" s="45"/>
      <c r="M270" s="45"/>
    </row>
    <row r="271" spans="1:13" ht="9" customHeight="1" x14ac:dyDescent="0.2">
      <c r="A271" s="50"/>
      <c r="B271" s="55"/>
      <c r="C271" s="55"/>
      <c r="D271" s="55"/>
      <c r="E271" s="55"/>
      <c r="F271" s="55"/>
      <c r="G271" s="23"/>
      <c r="H271" s="49"/>
      <c r="I271" s="52"/>
      <c r="J271" s="49"/>
      <c r="K271" s="45"/>
      <c r="L271" s="45"/>
      <c r="M271" s="45"/>
    </row>
    <row r="272" spans="1:13" ht="9" customHeight="1" x14ac:dyDescent="0.2">
      <c r="A272" s="50" t="s">
        <v>116</v>
      </c>
      <c r="B272" s="54" t="s">
        <v>156</v>
      </c>
      <c r="C272" s="54"/>
      <c r="D272" s="54"/>
      <c r="E272" s="54"/>
      <c r="F272" s="54"/>
      <c r="G272" s="26"/>
      <c r="H272" s="49" t="s">
        <v>6</v>
      </c>
      <c r="I272" s="53"/>
      <c r="J272" s="49" t="s">
        <v>22</v>
      </c>
      <c r="K272" s="49">
        <v>50</v>
      </c>
      <c r="L272" s="49" t="s">
        <v>6</v>
      </c>
      <c r="M272" s="46">
        <f>SUM(K272*I272)</f>
        <v>0</v>
      </c>
    </row>
    <row r="273" spans="1:13" ht="9" customHeight="1" x14ac:dyDescent="0.2">
      <c r="A273" s="50"/>
      <c r="B273" s="54"/>
      <c r="C273" s="54"/>
      <c r="D273" s="54"/>
      <c r="E273" s="54"/>
      <c r="F273" s="54"/>
      <c r="G273" s="26"/>
      <c r="H273" s="49"/>
      <c r="I273" s="52"/>
      <c r="J273" s="49"/>
      <c r="K273" s="49"/>
      <c r="L273" s="49"/>
      <c r="M273" s="47"/>
    </row>
    <row r="274" spans="1:13" ht="9" customHeight="1" x14ac:dyDescent="0.2">
      <c r="A274" s="30"/>
      <c r="B274" s="54"/>
      <c r="C274" s="54"/>
      <c r="D274" s="54"/>
      <c r="E274" s="54"/>
      <c r="F274" s="54"/>
      <c r="G274" s="26"/>
      <c r="H274" s="32"/>
      <c r="I274" s="33"/>
      <c r="J274" s="32"/>
      <c r="K274" s="32"/>
      <c r="L274" s="32"/>
      <c r="M274" s="33"/>
    </row>
    <row r="275" spans="1:13" ht="9" customHeight="1" x14ac:dyDescent="0.2">
      <c r="A275" s="50" t="s">
        <v>117</v>
      </c>
      <c r="B275" s="54" t="s">
        <v>183</v>
      </c>
      <c r="C275" s="55"/>
      <c r="D275" s="55"/>
      <c r="E275" s="55"/>
      <c r="F275" s="55"/>
      <c r="G275" s="23"/>
      <c r="H275" s="49" t="s">
        <v>6</v>
      </c>
      <c r="I275" s="53"/>
      <c r="J275" s="48" t="s">
        <v>123</v>
      </c>
      <c r="K275" s="49">
        <v>100</v>
      </c>
      <c r="L275" s="49" t="s">
        <v>6</v>
      </c>
      <c r="M275" s="46">
        <f>SUM(K275*I275)</f>
        <v>0</v>
      </c>
    </row>
    <row r="276" spans="1:13" ht="9" customHeight="1" x14ac:dyDescent="0.2">
      <c r="A276" s="50"/>
      <c r="B276" s="55"/>
      <c r="C276" s="55"/>
      <c r="D276" s="55"/>
      <c r="E276" s="55"/>
      <c r="F276" s="55"/>
      <c r="G276" s="23"/>
      <c r="H276" s="49"/>
      <c r="I276" s="52"/>
      <c r="J276" s="49"/>
      <c r="K276" s="49"/>
      <c r="L276" s="49"/>
      <c r="M276" s="47"/>
    </row>
    <row r="277" spans="1:13" ht="9" customHeight="1" x14ac:dyDescent="0.2">
      <c r="A277" s="50" t="s">
        <v>158</v>
      </c>
      <c r="B277" s="54" t="s">
        <v>157</v>
      </c>
      <c r="C277" s="55"/>
      <c r="D277" s="55"/>
      <c r="E277" s="55"/>
      <c r="F277" s="55"/>
      <c r="G277" s="23"/>
      <c r="H277" s="49" t="s">
        <v>6</v>
      </c>
      <c r="I277" s="53"/>
      <c r="J277" s="49" t="s">
        <v>22</v>
      </c>
      <c r="K277" s="49">
        <v>50</v>
      </c>
      <c r="L277" s="49" t="s">
        <v>6</v>
      </c>
      <c r="M277" s="46">
        <f>SUM(K277*I277)</f>
        <v>0</v>
      </c>
    </row>
    <row r="278" spans="1:13" ht="9" customHeight="1" x14ac:dyDescent="0.2">
      <c r="A278" s="50"/>
      <c r="B278" s="55"/>
      <c r="C278" s="55"/>
      <c r="D278" s="55"/>
      <c r="E278" s="55"/>
      <c r="F278" s="55"/>
      <c r="G278" s="23"/>
      <c r="H278" s="49"/>
      <c r="I278" s="52"/>
      <c r="J278" s="49"/>
      <c r="K278" s="49"/>
      <c r="L278" s="49"/>
      <c r="M278" s="47"/>
    </row>
    <row r="279" spans="1:13" ht="9" customHeight="1" x14ac:dyDescent="0.2">
      <c r="A279" s="50" t="s">
        <v>118</v>
      </c>
      <c r="B279" s="54" t="s">
        <v>25</v>
      </c>
      <c r="C279" s="55"/>
      <c r="D279" s="55"/>
      <c r="E279" s="55"/>
      <c r="F279" s="55"/>
      <c r="G279" s="23"/>
      <c r="H279" s="49" t="s">
        <v>6</v>
      </c>
      <c r="I279" s="53"/>
      <c r="J279" s="49" t="s">
        <v>22</v>
      </c>
      <c r="K279" s="49">
        <v>30</v>
      </c>
      <c r="L279" s="49" t="s">
        <v>6</v>
      </c>
      <c r="M279" s="46">
        <f>SUM(K279*I279)</f>
        <v>0</v>
      </c>
    </row>
    <row r="280" spans="1:13" ht="9" customHeight="1" x14ac:dyDescent="0.2">
      <c r="A280" s="50"/>
      <c r="B280" s="55"/>
      <c r="C280" s="55"/>
      <c r="D280" s="55"/>
      <c r="E280" s="55"/>
      <c r="F280" s="55"/>
      <c r="G280" s="23"/>
      <c r="H280" s="49"/>
      <c r="I280" s="52"/>
      <c r="J280" s="49"/>
      <c r="K280" s="49"/>
      <c r="L280" s="49"/>
      <c r="M280" s="47"/>
    </row>
    <row r="281" spans="1:13" ht="9" customHeight="1" x14ac:dyDescent="0.2">
      <c r="A281" s="50" t="s">
        <v>233</v>
      </c>
      <c r="B281" s="54" t="s">
        <v>185</v>
      </c>
      <c r="C281" s="55"/>
      <c r="D281" s="55"/>
      <c r="E281" s="55"/>
      <c r="F281" s="55"/>
      <c r="G281" s="23"/>
      <c r="H281" s="49" t="s">
        <v>6</v>
      </c>
      <c r="I281" s="53"/>
      <c r="J281" s="49" t="s">
        <v>22</v>
      </c>
      <c r="K281" s="49">
        <v>25</v>
      </c>
      <c r="L281" s="49" t="s">
        <v>6</v>
      </c>
      <c r="M281" s="46">
        <f>SUM(K281*I281)</f>
        <v>0</v>
      </c>
    </row>
    <row r="282" spans="1:13" ht="9" customHeight="1" x14ac:dyDescent="0.2">
      <c r="A282" s="50"/>
      <c r="B282" s="55"/>
      <c r="C282" s="55"/>
      <c r="D282" s="55"/>
      <c r="E282" s="55"/>
      <c r="F282" s="55"/>
      <c r="G282" s="23"/>
      <c r="H282" s="49"/>
      <c r="I282" s="52"/>
      <c r="J282" s="49"/>
      <c r="K282" s="49"/>
      <c r="L282" s="49"/>
      <c r="M282" s="47"/>
    </row>
    <row r="283" spans="1:13" ht="9" customHeight="1" x14ac:dyDescent="0.2">
      <c r="A283" s="50" t="s">
        <v>234</v>
      </c>
      <c r="B283" s="54" t="s">
        <v>203</v>
      </c>
      <c r="C283" s="55"/>
      <c r="D283" s="55"/>
      <c r="E283" s="55"/>
      <c r="F283" s="55"/>
      <c r="G283" s="25"/>
      <c r="H283" s="49" t="s">
        <v>6</v>
      </c>
      <c r="I283" s="51"/>
      <c r="J283" s="49" t="s">
        <v>22</v>
      </c>
      <c r="K283" s="48">
        <v>50</v>
      </c>
      <c r="L283" s="49" t="s">
        <v>6</v>
      </c>
      <c r="M283" s="97">
        <f>SUM(K283*I283)</f>
        <v>0</v>
      </c>
    </row>
    <row r="284" spans="1:13" ht="9" customHeight="1" x14ac:dyDescent="0.2">
      <c r="A284" s="50"/>
      <c r="B284" s="55"/>
      <c r="C284" s="55"/>
      <c r="D284" s="55"/>
      <c r="E284" s="55"/>
      <c r="F284" s="55"/>
      <c r="G284" s="25"/>
      <c r="H284" s="49"/>
      <c r="I284" s="52"/>
      <c r="J284" s="49"/>
      <c r="K284" s="48"/>
      <c r="L284" s="49"/>
      <c r="M284" s="47"/>
    </row>
    <row r="285" spans="1:13" ht="9" customHeight="1" x14ac:dyDescent="0.2">
      <c r="A285" s="30"/>
      <c r="B285" s="55"/>
      <c r="C285" s="55"/>
      <c r="D285" s="55"/>
      <c r="E285" s="55"/>
      <c r="F285" s="55"/>
      <c r="G285" s="25"/>
      <c r="H285" s="32"/>
      <c r="I285" s="33"/>
      <c r="J285" s="32"/>
      <c r="K285" s="32"/>
      <c r="L285" s="32"/>
      <c r="M285" s="33"/>
    </row>
    <row r="286" spans="1:13" ht="9" customHeight="1" x14ac:dyDescent="0.2">
      <c r="A286" s="50" t="s">
        <v>246</v>
      </c>
      <c r="B286" s="54" t="s">
        <v>209</v>
      </c>
      <c r="C286" s="55"/>
      <c r="D286" s="55"/>
      <c r="E286" s="55"/>
      <c r="F286" s="55"/>
      <c r="G286" s="23"/>
      <c r="H286" s="49" t="s">
        <v>6</v>
      </c>
      <c r="I286" s="53"/>
      <c r="J286" s="49" t="s">
        <v>22</v>
      </c>
      <c r="K286" s="49">
        <v>100</v>
      </c>
      <c r="L286" s="49" t="s">
        <v>6</v>
      </c>
      <c r="M286" s="46">
        <f>SUM(K286*I286)</f>
        <v>0</v>
      </c>
    </row>
    <row r="287" spans="1:13" ht="9" customHeight="1" x14ac:dyDescent="0.2">
      <c r="A287" s="50"/>
      <c r="B287" s="55"/>
      <c r="C287" s="55"/>
      <c r="D287" s="55"/>
      <c r="E287" s="55"/>
      <c r="F287" s="55"/>
      <c r="G287" s="23"/>
      <c r="H287" s="49"/>
      <c r="I287" s="52"/>
      <c r="J287" s="49"/>
      <c r="K287" s="49"/>
      <c r="L287" s="49"/>
      <c r="M287" s="47"/>
    </row>
    <row r="288" spans="1:13" ht="9" customHeight="1" x14ac:dyDescent="0.2">
      <c r="A288" s="23"/>
      <c r="B288" s="8"/>
      <c r="C288" s="8"/>
      <c r="D288" s="8"/>
      <c r="E288" s="8"/>
      <c r="F288" s="8"/>
      <c r="G288" s="8"/>
      <c r="H288" s="8"/>
      <c r="I288" s="8"/>
      <c r="J288" s="8"/>
      <c r="K288" s="8"/>
      <c r="L288" s="8"/>
      <c r="M288" s="8"/>
    </row>
    <row r="289" spans="1:13" ht="18" x14ac:dyDescent="0.25">
      <c r="D289" s="98" t="s">
        <v>159</v>
      </c>
      <c r="E289" s="98"/>
      <c r="F289" s="98"/>
      <c r="G289" s="98"/>
      <c r="H289" s="98"/>
      <c r="I289" s="98"/>
      <c r="J289" s="98"/>
      <c r="K289" s="68">
        <f>SUM(M140:M161,M165:M220,M236:M287)</f>
        <v>500</v>
      </c>
      <c r="L289" s="68"/>
      <c r="M289" s="68"/>
    </row>
    <row r="290" spans="1:13" ht="7.5" customHeight="1" thickBot="1" x14ac:dyDescent="0.25">
      <c r="A290" s="23"/>
      <c r="B290" s="23"/>
      <c r="C290" s="23"/>
      <c r="D290" s="23"/>
      <c r="E290" s="23"/>
      <c r="F290" s="23"/>
      <c r="G290" s="23"/>
      <c r="H290" s="23"/>
      <c r="I290" s="23"/>
      <c r="J290" s="23"/>
      <c r="K290" s="27"/>
      <c r="L290" s="27"/>
      <c r="M290" s="27"/>
    </row>
    <row r="291" spans="1:13" ht="18.75" thickTop="1" x14ac:dyDescent="0.25">
      <c r="D291" s="98" t="s">
        <v>187</v>
      </c>
      <c r="E291" s="98"/>
      <c r="F291" s="98"/>
      <c r="G291" s="98"/>
      <c r="H291" s="98"/>
      <c r="I291" s="98"/>
      <c r="J291" s="98"/>
      <c r="K291" s="68">
        <f>SUM(K85,K289)</f>
        <v>500</v>
      </c>
      <c r="L291" s="68"/>
      <c r="M291" s="68"/>
    </row>
    <row r="292" spans="1:13" ht="6.75" customHeight="1" x14ac:dyDescent="0.2">
      <c r="A292" s="30"/>
      <c r="B292" s="26"/>
      <c r="C292" s="26"/>
      <c r="D292" s="26"/>
      <c r="E292" s="26"/>
      <c r="F292" s="26"/>
      <c r="G292" s="26"/>
      <c r="H292" s="32"/>
      <c r="I292" s="33"/>
      <c r="J292" s="32"/>
      <c r="K292" s="32"/>
      <c r="L292" s="32"/>
      <c r="M292" s="33"/>
    </row>
    <row r="293" spans="1:13" ht="26.25" customHeight="1" x14ac:dyDescent="0.2">
      <c r="A293" s="78" t="s">
        <v>45</v>
      </c>
      <c r="B293" s="78"/>
      <c r="C293" s="78"/>
      <c r="D293" s="78"/>
      <c r="E293" s="78"/>
      <c r="F293" s="78"/>
      <c r="G293" s="78"/>
      <c r="H293" s="78"/>
      <c r="I293" s="78"/>
      <c r="J293" s="78"/>
      <c r="K293" s="78"/>
      <c r="L293" s="78"/>
      <c r="M293" s="78"/>
    </row>
    <row r="294" spans="1:13" s="1" customFormat="1" x14ac:dyDescent="0.2">
      <c r="C294" s="2"/>
      <c r="F294" s="2"/>
      <c r="J294" s="16"/>
    </row>
    <row r="295" spans="1:13" x14ac:dyDescent="0.2">
      <c r="A295" s="62" t="s">
        <v>46</v>
      </c>
      <c r="B295" s="62"/>
      <c r="C295" s="62"/>
      <c r="D295" s="62"/>
      <c r="E295" s="62"/>
      <c r="F295" s="62"/>
      <c r="G295" s="62"/>
      <c r="H295" s="62"/>
      <c r="I295" s="62"/>
      <c r="J295" s="62"/>
      <c r="K295" s="62"/>
      <c r="L295" s="62"/>
      <c r="M295" s="62"/>
    </row>
    <row r="296" spans="1:13" ht="15" customHeight="1" x14ac:dyDescent="0.2">
      <c r="A296" s="17"/>
      <c r="B296" s="61" t="s">
        <v>47</v>
      </c>
      <c r="C296" s="81"/>
      <c r="D296" s="81"/>
      <c r="E296" s="81"/>
      <c r="F296" s="81"/>
      <c r="G296" s="81"/>
      <c r="H296" s="81"/>
      <c r="I296" s="81"/>
      <c r="J296" s="81"/>
      <c r="K296" s="81"/>
      <c r="L296" s="81"/>
      <c r="M296" s="81"/>
    </row>
    <row r="297" spans="1:13" ht="27" customHeight="1" x14ac:dyDescent="0.2">
      <c r="A297" s="17"/>
      <c r="B297" s="61" t="s">
        <v>212</v>
      </c>
      <c r="C297" s="81"/>
      <c r="D297" s="81"/>
      <c r="E297" s="81"/>
      <c r="F297" s="81"/>
      <c r="G297" s="81"/>
      <c r="H297" s="81"/>
      <c r="I297" s="81"/>
      <c r="J297" s="81"/>
      <c r="K297" s="81"/>
      <c r="L297" s="81"/>
      <c r="M297" s="81"/>
    </row>
    <row r="298" spans="1:13" ht="27" customHeight="1" x14ac:dyDescent="0.2">
      <c r="A298" s="18"/>
      <c r="B298" s="61" t="s">
        <v>48</v>
      </c>
      <c r="C298" s="81"/>
      <c r="D298" s="81"/>
      <c r="E298" s="81"/>
      <c r="F298" s="81"/>
      <c r="G298" s="81"/>
      <c r="H298" s="81"/>
      <c r="I298" s="81"/>
      <c r="J298" s="81"/>
      <c r="K298" s="81"/>
      <c r="L298" s="81"/>
      <c r="M298" s="81"/>
    </row>
    <row r="299" spans="1:13" ht="27" customHeight="1" x14ac:dyDescent="0.2">
      <c r="A299" s="18"/>
      <c r="B299" s="61" t="s">
        <v>236</v>
      </c>
      <c r="C299" s="81"/>
      <c r="D299" s="81"/>
      <c r="E299" s="81"/>
      <c r="F299" s="81"/>
      <c r="G299" s="81"/>
      <c r="H299" s="81"/>
      <c r="I299" s="81"/>
      <c r="J299" s="81"/>
      <c r="K299" s="81"/>
      <c r="L299" s="81"/>
      <c r="M299" s="81"/>
    </row>
    <row r="300" spans="1:13" ht="15.75" customHeight="1" x14ac:dyDescent="0.2">
      <c r="A300" s="17"/>
      <c r="B300" s="61" t="s">
        <v>213</v>
      </c>
      <c r="C300" s="81"/>
      <c r="D300" s="81"/>
      <c r="E300" s="81"/>
      <c r="F300" s="81"/>
      <c r="G300" s="81"/>
      <c r="H300" s="81"/>
      <c r="I300" s="81"/>
      <c r="J300" s="81"/>
      <c r="K300" s="81"/>
      <c r="L300" s="81"/>
      <c r="M300" s="81"/>
    </row>
    <row r="301" spans="1:13" ht="15.75" customHeight="1" x14ac:dyDescent="0.2">
      <c r="A301" s="17"/>
      <c r="B301" s="61" t="s">
        <v>50</v>
      </c>
      <c r="C301" s="81"/>
      <c r="D301" s="81"/>
      <c r="E301" s="81"/>
      <c r="F301" s="81"/>
      <c r="G301" s="81"/>
      <c r="H301" s="81"/>
      <c r="I301" s="81"/>
      <c r="J301" s="81"/>
      <c r="K301" s="81"/>
      <c r="L301" s="81"/>
      <c r="M301" s="81"/>
    </row>
    <row r="302" spans="1:13" ht="15.75" customHeight="1" x14ac:dyDescent="0.2">
      <c r="A302" s="17"/>
      <c r="B302" s="61" t="s">
        <v>51</v>
      </c>
      <c r="C302" s="81"/>
      <c r="D302" s="81"/>
      <c r="E302" s="81"/>
      <c r="F302" s="81"/>
      <c r="G302" s="81"/>
      <c r="H302" s="81"/>
      <c r="I302" s="81"/>
      <c r="J302" s="81"/>
      <c r="K302" s="81"/>
      <c r="L302" s="81"/>
      <c r="M302" s="81"/>
    </row>
    <row r="303" spans="1:13" ht="15.75" customHeight="1" x14ac:dyDescent="0.2">
      <c r="A303" s="17"/>
      <c r="B303" s="61" t="s">
        <v>52</v>
      </c>
      <c r="C303" s="61"/>
      <c r="D303" s="61"/>
      <c r="E303" s="61"/>
      <c r="F303" s="61"/>
      <c r="G303" s="61"/>
      <c r="H303" s="61"/>
      <c r="I303" s="61"/>
      <c r="J303" s="61"/>
      <c r="K303" s="61"/>
      <c r="L303" s="61"/>
      <c r="M303" s="61"/>
    </row>
    <row r="304" spans="1:13" ht="27" customHeight="1" x14ac:dyDescent="0.2">
      <c r="A304" s="18"/>
      <c r="B304" s="61" t="s">
        <v>53</v>
      </c>
      <c r="C304" s="81"/>
      <c r="D304" s="81"/>
      <c r="E304" s="81"/>
      <c r="F304" s="81"/>
      <c r="G304" s="81"/>
      <c r="H304" s="81"/>
      <c r="I304" s="81"/>
      <c r="J304" s="81"/>
      <c r="K304" s="81"/>
      <c r="L304" s="81"/>
      <c r="M304" s="81"/>
    </row>
    <row r="305" spans="1:13" ht="15.75" customHeight="1" x14ac:dyDescent="0.2">
      <c r="A305" s="17"/>
      <c r="B305" s="61" t="s">
        <v>54</v>
      </c>
      <c r="C305" s="61"/>
      <c r="D305" s="61"/>
      <c r="E305" s="61"/>
      <c r="F305" s="61"/>
      <c r="G305" s="61"/>
      <c r="H305" s="61"/>
      <c r="I305" s="61"/>
      <c r="J305" s="61"/>
      <c r="K305" s="61"/>
      <c r="L305" s="61"/>
      <c r="M305" s="61"/>
    </row>
    <row r="306" spans="1:13" ht="15.75" customHeight="1" x14ac:dyDescent="0.2">
      <c r="A306" s="17"/>
      <c r="B306" s="61" t="s">
        <v>217</v>
      </c>
      <c r="C306" s="61"/>
      <c r="D306" s="61"/>
      <c r="E306" s="61"/>
      <c r="F306" s="61"/>
      <c r="G306" s="61"/>
      <c r="H306" s="61"/>
      <c r="I306" s="61"/>
      <c r="J306" s="61"/>
      <c r="K306" s="61"/>
      <c r="L306" s="61"/>
      <c r="M306" s="61"/>
    </row>
    <row r="307" spans="1:13" ht="15.75" customHeight="1" x14ac:dyDescent="0.2">
      <c r="A307" s="17"/>
      <c r="B307" s="61" t="s">
        <v>244</v>
      </c>
      <c r="C307" s="61"/>
      <c r="D307" s="61"/>
      <c r="E307" s="61"/>
      <c r="F307" s="61"/>
      <c r="G307" s="61"/>
      <c r="H307" s="61"/>
      <c r="I307" s="61"/>
      <c r="J307" s="61"/>
      <c r="K307" s="61"/>
      <c r="L307" s="61"/>
      <c r="M307" s="61"/>
    </row>
    <row r="308" spans="1:13" ht="15.75" customHeight="1" x14ac:dyDescent="0.2">
      <c r="A308" s="17"/>
      <c r="B308" s="61" t="s">
        <v>223</v>
      </c>
      <c r="C308" s="61"/>
      <c r="D308" s="61"/>
      <c r="E308" s="61"/>
      <c r="F308" s="61"/>
      <c r="G308" s="61"/>
      <c r="H308" s="61"/>
      <c r="I308" s="61"/>
      <c r="J308" s="61"/>
      <c r="K308" s="61"/>
      <c r="L308" s="61"/>
      <c r="M308" s="61"/>
    </row>
    <row r="309" spans="1:13" ht="15.75" customHeight="1" x14ac:dyDescent="0.2">
      <c r="A309" s="17"/>
      <c r="B309" s="61" t="s">
        <v>224</v>
      </c>
      <c r="C309" s="61"/>
      <c r="D309" s="61"/>
      <c r="E309" s="61"/>
      <c r="F309" s="61"/>
      <c r="G309" s="61"/>
      <c r="H309" s="61"/>
      <c r="I309" s="61"/>
      <c r="J309" s="61"/>
      <c r="K309" s="61"/>
      <c r="L309" s="61"/>
      <c r="M309" s="61"/>
    </row>
    <row r="310" spans="1:13" ht="15.75" customHeight="1" x14ac:dyDescent="0.2">
      <c r="A310" s="17"/>
      <c r="B310" s="61" t="s">
        <v>225</v>
      </c>
      <c r="C310" s="61"/>
      <c r="D310" s="61"/>
      <c r="E310" s="61"/>
      <c r="F310" s="61"/>
      <c r="G310" s="61"/>
      <c r="H310" s="61"/>
      <c r="I310" s="61"/>
      <c r="J310" s="61"/>
      <c r="K310" s="61"/>
      <c r="L310" s="61"/>
      <c r="M310" s="61"/>
    </row>
    <row r="311" spans="1:13" ht="15.75" customHeight="1" x14ac:dyDescent="0.2">
      <c r="A311" s="17"/>
      <c r="B311" s="61" t="s">
        <v>245</v>
      </c>
      <c r="C311" s="61"/>
      <c r="D311" s="61"/>
      <c r="E311" s="61"/>
      <c r="F311" s="61"/>
      <c r="G311" s="61"/>
      <c r="H311" s="61"/>
      <c r="I311" s="61"/>
      <c r="J311" s="61"/>
      <c r="K311" s="61"/>
      <c r="L311" s="61"/>
      <c r="M311" s="61"/>
    </row>
    <row r="312" spans="1:13" ht="15.75" customHeight="1" x14ac:dyDescent="0.2">
      <c r="A312" s="17"/>
      <c r="B312" s="61" t="s">
        <v>226</v>
      </c>
      <c r="C312" s="61"/>
      <c r="D312" s="61"/>
      <c r="E312" s="61"/>
      <c r="F312" s="61"/>
      <c r="G312" s="61"/>
      <c r="H312" s="61"/>
      <c r="I312" s="61"/>
      <c r="J312" s="61"/>
      <c r="K312" s="61"/>
      <c r="L312" s="61"/>
      <c r="M312" s="61"/>
    </row>
    <row r="313" spans="1:13" ht="15.75" customHeight="1" x14ac:dyDescent="0.2">
      <c r="A313" s="17"/>
      <c r="B313" s="61" t="s">
        <v>227</v>
      </c>
      <c r="C313" s="61"/>
      <c r="D313" s="61"/>
      <c r="E313" s="61"/>
      <c r="F313" s="61"/>
      <c r="G313" s="61"/>
      <c r="H313" s="61"/>
      <c r="I313" s="61"/>
      <c r="J313" s="61"/>
      <c r="K313" s="61"/>
      <c r="L313" s="61"/>
      <c r="M313" s="61"/>
    </row>
    <row r="314" spans="1:13" ht="15.75" customHeight="1" x14ac:dyDescent="0.2">
      <c r="A314" s="17"/>
      <c r="B314" s="61" t="s">
        <v>228</v>
      </c>
      <c r="C314" s="61"/>
      <c r="D314" s="61"/>
      <c r="E314" s="61"/>
      <c r="F314" s="61"/>
      <c r="G314" s="61"/>
      <c r="H314" s="61"/>
      <c r="I314" s="61"/>
      <c r="J314" s="61"/>
      <c r="K314" s="61"/>
      <c r="L314" s="61"/>
      <c r="M314" s="61"/>
    </row>
    <row r="315" spans="1:13" ht="15.75" customHeight="1" x14ac:dyDescent="0.2">
      <c r="A315" s="17"/>
      <c r="B315" s="61" t="s">
        <v>229</v>
      </c>
      <c r="C315" s="61"/>
      <c r="D315" s="61"/>
      <c r="E315" s="61"/>
      <c r="F315" s="61"/>
      <c r="G315" s="61"/>
      <c r="H315" s="61"/>
      <c r="I315" s="61"/>
      <c r="J315" s="61"/>
      <c r="K315" s="61"/>
      <c r="L315" s="61"/>
      <c r="M315" s="61"/>
    </row>
    <row r="316" spans="1:13" ht="27" customHeight="1" x14ac:dyDescent="0.2">
      <c r="A316" s="18"/>
      <c r="B316" s="61" t="s">
        <v>230</v>
      </c>
      <c r="C316" s="81"/>
      <c r="D316" s="81"/>
      <c r="E316" s="81"/>
      <c r="F316" s="81"/>
      <c r="G316" s="81"/>
      <c r="H316" s="81"/>
      <c r="I316" s="81"/>
      <c r="J316" s="81"/>
      <c r="K316" s="81"/>
      <c r="L316" s="81"/>
      <c r="M316" s="81"/>
    </row>
    <row r="317" spans="1:13" ht="15.75" customHeight="1" x14ac:dyDescent="0.2">
      <c r="A317" s="17"/>
      <c r="B317" s="61" t="s">
        <v>231</v>
      </c>
      <c r="C317" s="61"/>
      <c r="D317" s="61"/>
      <c r="E317" s="61"/>
      <c r="F317" s="61"/>
      <c r="G317" s="61"/>
      <c r="H317" s="61"/>
      <c r="I317" s="61"/>
      <c r="J317" s="61"/>
      <c r="K317" s="61"/>
      <c r="L317" s="61"/>
      <c r="M317" s="61"/>
    </row>
    <row r="318" spans="1:13" ht="15.75" customHeight="1" x14ac:dyDescent="0.2">
      <c r="A318" s="17"/>
      <c r="B318" s="61" t="s">
        <v>232</v>
      </c>
      <c r="C318" s="61"/>
      <c r="D318" s="61"/>
      <c r="E318" s="61"/>
      <c r="F318" s="61"/>
      <c r="G318" s="61"/>
      <c r="H318" s="61"/>
      <c r="I318" s="61"/>
      <c r="J318" s="61"/>
      <c r="K318" s="61"/>
      <c r="L318" s="61"/>
      <c r="M318" s="61"/>
    </row>
    <row r="319" spans="1:13" ht="15.75" customHeight="1" x14ac:dyDescent="0.2">
      <c r="A319" s="17"/>
      <c r="B319" s="61" t="s">
        <v>222</v>
      </c>
      <c r="C319" s="61"/>
      <c r="D319" s="61"/>
      <c r="E319" s="61"/>
      <c r="F319" s="61"/>
      <c r="G319" s="61"/>
      <c r="H319" s="61"/>
      <c r="I319" s="61"/>
      <c r="J319" s="61"/>
      <c r="K319" s="61"/>
      <c r="L319" s="61"/>
      <c r="M319" s="61"/>
    </row>
    <row r="320" spans="1:13" ht="26.25" customHeight="1" x14ac:dyDescent="0.2">
      <c r="A320" s="59" t="s">
        <v>161</v>
      </c>
      <c r="B320" s="60"/>
      <c r="C320" s="60"/>
      <c r="D320" s="60"/>
      <c r="E320" s="60"/>
      <c r="F320" s="60"/>
      <c r="G320" s="60"/>
      <c r="H320" s="60"/>
      <c r="I320" s="60"/>
      <c r="J320" s="60"/>
      <c r="K320" s="60"/>
      <c r="L320" s="60"/>
      <c r="M320" s="60"/>
    </row>
    <row r="321" spans="1:13" ht="6" customHeight="1" x14ac:dyDescent="0.2">
      <c r="K321" s="32"/>
    </row>
    <row r="322" spans="1:13" ht="13.5" customHeight="1" x14ac:dyDescent="0.2">
      <c r="B322" s="72" t="s">
        <v>76</v>
      </c>
      <c r="C322" s="72"/>
      <c r="D322" s="72"/>
      <c r="E322" s="72"/>
      <c r="F322" s="20" t="s">
        <v>2</v>
      </c>
      <c r="G322" s="21"/>
      <c r="H322" s="21"/>
      <c r="I322" s="20" t="s">
        <v>3</v>
      </c>
      <c r="J322" s="22"/>
      <c r="K322" s="20" t="s">
        <v>4</v>
      </c>
      <c r="L322" s="20"/>
      <c r="M322" s="20" t="s">
        <v>5</v>
      </c>
    </row>
    <row r="323" spans="1:13" ht="9" customHeight="1" x14ac:dyDescent="0.2">
      <c r="A323" s="50" t="s">
        <v>8</v>
      </c>
      <c r="B323" s="63" t="s">
        <v>162</v>
      </c>
      <c r="C323" s="63"/>
      <c r="D323" s="63"/>
      <c r="E323" s="63"/>
      <c r="F323" s="64"/>
      <c r="H323" s="49" t="s">
        <v>6</v>
      </c>
      <c r="I323" s="53"/>
      <c r="J323" s="49" t="s">
        <v>22</v>
      </c>
      <c r="K323" s="49">
        <v>15</v>
      </c>
      <c r="L323" s="49" t="s">
        <v>6</v>
      </c>
      <c r="M323" s="46">
        <f>SUM(K323*I323)</f>
        <v>0</v>
      </c>
    </row>
    <row r="324" spans="1:13" ht="9.75" customHeight="1" x14ac:dyDescent="0.2">
      <c r="A324" s="50"/>
      <c r="B324" s="63"/>
      <c r="C324" s="63"/>
      <c r="D324" s="63"/>
      <c r="E324" s="63"/>
      <c r="F324" s="65"/>
      <c r="H324" s="49"/>
      <c r="I324" s="52"/>
      <c r="J324" s="49"/>
      <c r="K324" s="49"/>
      <c r="L324" s="49"/>
      <c r="M324" s="47"/>
    </row>
    <row r="325" spans="1:13" ht="9.75" customHeight="1" x14ac:dyDescent="0.2">
      <c r="A325" s="30"/>
      <c r="B325" s="63"/>
      <c r="C325" s="63"/>
      <c r="D325" s="63"/>
      <c r="E325" s="63"/>
      <c r="F325" s="69"/>
      <c r="H325" s="7"/>
      <c r="I325" s="13"/>
      <c r="K325" s="32"/>
      <c r="L325" s="7"/>
      <c r="M325" s="33"/>
    </row>
    <row r="326" spans="1:13" ht="9.75" customHeight="1" x14ac:dyDescent="0.2">
      <c r="A326" s="30"/>
      <c r="B326" s="35"/>
      <c r="C326" s="15"/>
      <c r="D326" s="15"/>
      <c r="E326" s="15"/>
      <c r="F326" s="70"/>
      <c r="H326" s="7"/>
      <c r="I326" s="13"/>
      <c r="K326" s="32"/>
      <c r="L326" s="7"/>
      <c r="M326" s="33"/>
    </row>
    <row r="327" spans="1:13" ht="9" customHeight="1" x14ac:dyDescent="0.2">
      <c r="A327" s="50" t="s">
        <v>11</v>
      </c>
      <c r="B327" s="63" t="s">
        <v>163</v>
      </c>
      <c r="C327" s="63"/>
      <c r="D327" s="63"/>
      <c r="E327" s="63"/>
      <c r="F327" s="64"/>
      <c r="H327" s="49" t="s">
        <v>6</v>
      </c>
      <c r="I327" s="53"/>
      <c r="J327" s="49" t="s">
        <v>22</v>
      </c>
      <c r="K327" s="49">
        <v>10</v>
      </c>
      <c r="L327" s="49" t="s">
        <v>6</v>
      </c>
      <c r="M327" s="46">
        <f>SUM(K327*I327)</f>
        <v>0</v>
      </c>
    </row>
    <row r="328" spans="1:13" ht="9.75" customHeight="1" x14ac:dyDescent="0.2">
      <c r="A328" s="50"/>
      <c r="B328" s="63"/>
      <c r="C328" s="63"/>
      <c r="D328" s="63"/>
      <c r="E328" s="63"/>
      <c r="F328" s="65"/>
      <c r="H328" s="49"/>
      <c r="I328" s="52"/>
      <c r="J328" s="49"/>
      <c r="K328" s="49"/>
      <c r="L328" s="49"/>
      <c r="M328" s="47"/>
    </row>
    <row r="329" spans="1:13" ht="9.75" customHeight="1" x14ac:dyDescent="0.2">
      <c r="A329" s="30"/>
      <c r="B329" s="63"/>
      <c r="C329" s="63"/>
      <c r="D329" s="63"/>
      <c r="E329" s="63"/>
      <c r="F329" s="69"/>
      <c r="H329" s="7"/>
      <c r="I329" s="13"/>
      <c r="K329" s="32"/>
      <c r="L329" s="7"/>
      <c r="M329" s="33"/>
    </row>
    <row r="330" spans="1:13" ht="7.5" customHeight="1" x14ac:dyDescent="0.2">
      <c r="A330" s="30"/>
      <c r="B330" s="35"/>
      <c r="C330" s="15"/>
      <c r="D330" s="15"/>
      <c r="E330" s="15"/>
      <c r="F330" s="70"/>
      <c r="H330" s="7"/>
      <c r="I330" s="13"/>
      <c r="K330" s="32"/>
      <c r="L330" s="7"/>
      <c r="M330" s="33"/>
    </row>
    <row r="331" spans="1:13" ht="9" customHeight="1" x14ac:dyDescent="0.2">
      <c r="A331" s="50" t="s">
        <v>12</v>
      </c>
      <c r="B331" s="63" t="s">
        <v>166</v>
      </c>
      <c r="C331" s="63"/>
      <c r="D331" s="63"/>
      <c r="E331" s="63"/>
      <c r="F331" s="64"/>
      <c r="H331" s="49" t="s">
        <v>6</v>
      </c>
      <c r="I331" s="53"/>
      <c r="J331" s="49" t="s">
        <v>22</v>
      </c>
      <c r="K331" s="44" t="s">
        <v>65</v>
      </c>
      <c r="L331" s="45"/>
      <c r="M331" s="45"/>
    </row>
    <row r="332" spans="1:13" ht="9.75" customHeight="1" x14ac:dyDescent="0.2">
      <c r="A332" s="50"/>
      <c r="B332" s="63"/>
      <c r="C332" s="63"/>
      <c r="D332" s="63"/>
      <c r="E332" s="63"/>
      <c r="F332" s="65"/>
      <c r="H332" s="49"/>
      <c r="I332" s="52"/>
      <c r="J332" s="49"/>
      <c r="K332" s="45"/>
      <c r="L332" s="45"/>
      <c r="M332" s="45"/>
    </row>
    <row r="333" spans="1:13" ht="9.75" customHeight="1" x14ac:dyDescent="0.2">
      <c r="A333" s="30"/>
      <c r="B333" s="63"/>
      <c r="C333" s="63"/>
      <c r="D333" s="63"/>
      <c r="E333" s="63"/>
      <c r="F333" s="69"/>
      <c r="H333" s="7"/>
      <c r="I333" s="13"/>
      <c r="K333" s="32"/>
      <c r="L333" s="7"/>
      <c r="M333" s="33"/>
    </row>
    <row r="334" spans="1:13" ht="9.75" customHeight="1" x14ac:dyDescent="0.2">
      <c r="A334" s="30"/>
      <c r="B334" s="35"/>
      <c r="C334" s="15"/>
      <c r="D334" s="15"/>
      <c r="E334" s="15"/>
      <c r="F334" s="70"/>
      <c r="H334" s="7"/>
      <c r="I334" s="13"/>
      <c r="K334" s="32"/>
      <c r="L334" s="7"/>
      <c r="M334" s="33"/>
    </row>
    <row r="335" spans="1:13" ht="9" customHeight="1" x14ac:dyDescent="0.2">
      <c r="A335" s="50" t="s">
        <v>13</v>
      </c>
      <c r="B335" s="63" t="s">
        <v>165</v>
      </c>
      <c r="C335" s="63"/>
      <c r="D335" s="63"/>
      <c r="E335" s="63"/>
      <c r="F335" s="64"/>
      <c r="H335" s="49" t="s">
        <v>6</v>
      </c>
      <c r="I335" s="53"/>
      <c r="J335" s="49" t="s">
        <v>22</v>
      </c>
      <c r="K335" s="44" t="s">
        <v>65</v>
      </c>
      <c r="L335" s="45"/>
      <c r="M335" s="45"/>
    </row>
    <row r="336" spans="1:13" ht="9.75" customHeight="1" x14ac:dyDescent="0.2">
      <c r="A336" s="50"/>
      <c r="B336" s="63"/>
      <c r="C336" s="63"/>
      <c r="D336" s="63"/>
      <c r="E336" s="63"/>
      <c r="F336" s="65"/>
      <c r="H336" s="49"/>
      <c r="I336" s="52"/>
      <c r="J336" s="49"/>
      <c r="K336" s="45"/>
      <c r="L336" s="45"/>
      <c r="M336" s="45"/>
    </row>
    <row r="337" spans="1:13" ht="9.75" customHeight="1" x14ac:dyDescent="0.2">
      <c r="A337" s="30"/>
      <c r="B337" s="63"/>
      <c r="C337" s="63"/>
      <c r="D337" s="63"/>
      <c r="E337" s="63"/>
      <c r="F337" s="69"/>
      <c r="H337" s="7"/>
      <c r="I337" s="13"/>
      <c r="K337" s="32"/>
      <c r="L337" s="7"/>
      <c r="M337" s="33"/>
    </row>
    <row r="338" spans="1:13" ht="7.5" customHeight="1" x14ac:dyDescent="0.2">
      <c r="A338" s="30"/>
      <c r="B338" s="35"/>
      <c r="C338" s="15"/>
      <c r="D338" s="15"/>
      <c r="E338" s="15"/>
      <c r="F338" s="70"/>
      <c r="H338" s="7"/>
      <c r="I338" s="13"/>
      <c r="K338" s="32"/>
      <c r="L338" s="7"/>
      <c r="M338" s="33"/>
    </row>
    <row r="339" spans="1:13" ht="9" customHeight="1" x14ac:dyDescent="0.2">
      <c r="A339" s="50" t="s">
        <v>14</v>
      </c>
      <c r="B339" s="63" t="s">
        <v>164</v>
      </c>
      <c r="C339" s="63"/>
      <c r="D339" s="63"/>
      <c r="E339" s="63"/>
      <c r="F339" s="64"/>
      <c r="H339" s="49" t="s">
        <v>6</v>
      </c>
      <c r="I339" s="53"/>
      <c r="J339" s="49" t="s">
        <v>22</v>
      </c>
      <c r="K339" s="44" t="s">
        <v>65</v>
      </c>
      <c r="L339" s="45"/>
      <c r="M339" s="45"/>
    </row>
    <row r="340" spans="1:13" ht="9.75" customHeight="1" x14ac:dyDescent="0.2">
      <c r="A340" s="50"/>
      <c r="B340" s="63"/>
      <c r="C340" s="63"/>
      <c r="D340" s="63"/>
      <c r="E340" s="63"/>
      <c r="F340" s="65"/>
      <c r="H340" s="49"/>
      <c r="I340" s="52"/>
      <c r="J340" s="49"/>
      <c r="K340" s="45"/>
      <c r="L340" s="45"/>
      <c r="M340" s="45"/>
    </row>
    <row r="341" spans="1:13" ht="9.75" customHeight="1" x14ac:dyDescent="0.2">
      <c r="A341" s="30"/>
      <c r="B341" s="63"/>
      <c r="C341" s="63"/>
      <c r="D341" s="63"/>
      <c r="E341" s="63"/>
      <c r="F341" s="69"/>
      <c r="H341" s="7"/>
      <c r="I341" s="13"/>
      <c r="K341" s="32"/>
      <c r="L341" s="7"/>
      <c r="M341" s="33"/>
    </row>
    <row r="342" spans="1:13" ht="9.75" customHeight="1" x14ac:dyDescent="0.2">
      <c r="A342" s="30"/>
      <c r="B342" s="35"/>
      <c r="C342" s="15"/>
      <c r="D342" s="15"/>
      <c r="E342" s="15"/>
      <c r="F342" s="70"/>
      <c r="H342" s="7"/>
      <c r="I342" s="13"/>
      <c r="K342" s="32"/>
      <c r="L342" s="7"/>
      <c r="M342" s="33"/>
    </row>
    <row r="343" spans="1:13" ht="18" x14ac:dyDescent="0.25">
      <c r="D343" s="98" t="s">
        <v>167</v>
      </c>
      <c r="E343" s="98"/>
      <c r="F343" s="98"/>
      <c r="G343" s="98"/>
      <c r="H343" s="98"/>
      <c r="I343" s="98"/>
      <c r="J343" s="98"/>
      <c r="K343" s="68">
        <f>SUM(M323:M328)</f>
        <v>0</v>
      </c>
      <c r="L343" s="68"/>
      <c r="M343" s="68"/>
    </row>
    <row r="344" spans="1:13" ht="7.5" customHeight="1" x14ac:dyDescent="0.2">
      <c r="A344" s="30"/>
      <c r="B344" s="35"/>
      <c r="C344" s="15"/>
      <c r="D344" s="15"/>
      <c r="E344" s="15"/>
      <c r="F344" s="10"/>
      <c r="H344" s="7"/>
      <c r="I344" s="13"/>
      <c r="K344" s="32"/>
      <c r="L344" s="7"/>
      <c r="M344" s="33"/>
    </row>
    <row r="345" spans="1:13" ht="26.25" customHeight="1" x14ac:dyDescent="0.2">
      <c r="A345" s="59" t="s">
        <v>168</v>
      </c>
      <c r="B345" s="60"/>
      <c r="C345" s="60"/>
      <c r="D345" s="60"/>
      <c r="E345" s="60"/>
      <c r="F345" s="60"/>
      <c r="G345" s="60"/>
      <c r="H345" s="60"/>
      <c r="I345" s="60"/>
      <c r="J345" s="60"/>
      <c r="K345" s="60"/>
      <c r="L345" s="60"/>
      <c r="M345" s="60"/>
    </row>
    <row r="346" spans="1:13" ht="7.5" customHeight="1" x14ac:dyDescent="0.2">
      <c r="A346" s="17"/>
      <c r="B346" s="61"/>
      <c r="C346" s="61"/>
      <c r="D346" s="61"/>
      <c r="E346" s="61"/>
      <c r="F346" s="61"/>
      <c r="G346" s="61"/>
      <c r="H346" s="61"/>
      <c r="I346" s="61"/>
      <c r="J346" s="61"/>
      <c r="K346" s="61"/>
      <c r="L346" s="61"/>
      <c r="M346" s="61"/>
    </row>
    <row r="347" spans="1:13" ht="15.75" customHeight="1" x14ac:dyDescent="0.2">
      <c r="A347" s="17"/>
      <c r="B347" s="72" t="s">
        <v>76</v>
      </c>
      <c r="C347" s="72"/>
      <c r="D347" s="72"/>
      <c r="E347" s="72"/>
      <c r="F347" s="72"/>
      <c r="G347" s="19"/>
      <c r="I347" s="20" t="s">
        <v>3</v>
      </c>
      <c r="J347" s="9"/>
      <c r="K347" s="20" t="s">
        <v>4</v>
      </c>
      <c r="L347" s="32"/>
      <c r="M347" s="20" t="s">
        <v>5</v>
      </c>
    </row>
    <row r="348" spans="1:13" ht="9.75" customHeight="1" x14ac:dyDescent="0.2">
      <c r="A348" s="50" t="s">
        <v>8</v>
      </c>
      <c r="B348" s="55" t="s">
        <v>208</v>
      </c>
      <c r="C348" s="55"/>
      <c r="D348" s="55"/>
      <c r="E348" s="55"/>
      <c r="F348" s="55"/>
      <c r="G348" s="23"/>
      <c r="H348" s="49" t="s">
        <v>6</v>
      </c>
      <c r="I348" s="53"/>
      <c r="J348" s="49" t="s">
        <v>22</v>
      </c>
      <c r="K348" s="49">
        <v>50</v>
      </c>
      <c r="L348" s="49" t="s">
        <v>6</v>
      </c>
      <c r="M348" s="46">
        <f>SUM(K348*I348)</f>
        <v>0</v>
      </c>
    </row>
    <row r="349" spans="1:13" ht="9.75" customHeight="1" x14ac:dyDescent="0.2">
      <c r="A349" s="50"/>
      <c r="B349" s="55"/>
      <c r="C349" s="55"/>
      <c r="D349" s="55"/>
      <c r="E349" s="55"/>
      <c r="F349" s="55"/>
      <c r="G349" s="23"/>
      <c r="H349" s="49"/>
      <c r="I349" s="52"/>
      <c r="J349" s="49"/>
      <c r="K349" s="49"/>
      <c r="L349" s="49"/>
      <c r="M349" s="47"/>
    </row>
    <row r="350" spans="1:13" ht="9.75" customHeight="1" x14ac:dyDescent="0.2">
      <c r="A350" s="30"/>
      <c r="B350" s="55"/>
      <c r="C350" s="55"/>
      <c r="D350" s="55"/>
      <c r="E350" s="55"/>
      <c r="F350" s="55"/>
      <c r="G350" s="23"/>
      <c r="H350" s="32"/>
      <c r="I350" s="40"/>
      <c r="J350" s="32"/>
      <c r="K350" s="32"/>
      <c r="L350" s="32"/>
      <c r="M350" s="33"/>
    </row>
    <row r="351" spans="1:13" ht="9.75" customHeight="1" x14ac:dyDescent="0.2">
      <c r="A351" s="30"/>
      <c r="B351" s="55"/>
      <c r="C351" s="55"/>
      <c r="D351" s="55"/>
      <c r="E351" s="55"/>
      <c r="F351" s="55"/>
      <c r="G351" s="23"/>
      <c r="H351" s="32"/>
      <c r="I351" s="40"/>
      <c r="J351" s="32"/>
      <c r="K351" s="32"/>
      <c r="L351" s="32"/>
      <c r="M351" s="33"/>
    </row>
    <row r="352" spans="1:13" ht="9.75" customHeight="1" x14ac:dyDescent="0.2">
      <c r="A352" s="30"/>
      <c r="B352" s="55"/>
      <c r="C352" s="55"/>
      <c r="D352" s="55"/>
      <c r="E352" s="55"/>
      <c r="F352" s="55"/>
      <c r="G352" s="23"/>
      <c r="H352" s="32"/>
      <c r="I352" s="40"/>
      <c r="J352" s="32"/>
      <c r="K352" s="32"/>
      <c r="L352" s="32"/>
      <c r="M352" s="33"/>
    </row>
    <row r="353" spans="1:13" ht="9.75" customHeight="1" x14ac:dyDescent="0.2">
      <c r="A353" s="30"/>
      <c r="B353" s="55"/>
      <c r="C353" s="55"/>
      <c r="D353" s="55"/>
      <c r="E353" s="55"/>
      <c r="F353" s="55"/>
      <c r="G353" s="23"/>
      <c r="H353" s="32"/>
      <c r="I353" s="40"/>
      <c r="J353" s="32"/>
      <c r="K353" s="32"/>
      <c r="L353" s="32"/>
      <c r="M353" s="33"/>
    </row>
    <row r="354" spans="1:13" ht="9.75" customHeight="1" x14ac:dyDescent="0.2">
      <c r="A354" s="50" t="s">
        <v>11</v>
      </c>
      <c r="B354" s="54" t="s">
        <v>207</v>
      </c>
      <c r="C354" s="54"/>
      <c r="D354" s="54"/>
      <c r="E354" s="54"/>
      <c r="F354" s="54"/>
      <c r="G354" s="23"/>
      <c r="H354" s="49" t="s">
        <v>6</v>
      </c>
      <c r="I354" s="53"/>
      <c r="J354" s="49" t="s">
        <v>22</v>
      </c>
      <c r="K354" s="49">
        <v>50</v>
      </c>
      <c r="L354" s="49" t="s">
        <v>6</v>
      </c>
      <c r="M354" s="46">
        <f>SUM(K354*I354)</f>
        <v>0</v>
      </c>
    </row>
    <row r="355" spans="1:13" ht="9.75" customHeight="1" x14ac:dyDescent="0.2">
      <c r="A355" s="50"/>
      <c r="B355" s="54"/>
      <c r="C355" s="54"/>
      <c r="D355" s="54"/>
      <c r="E355" s="54"/>
      <c r="F355" s="54"/>
      <c r="G355" s="23"/>
      <c r="H355" s="49"/>
      <c r="I355" s="52"/>
      <c r="J355" s="49"/>
      <c r="K355" s="49"/>
      <c r="L355" s="49"/>
      <c r="M355" s="47"/>
    </row>
    <row r="356" spans="1:13" ht="9.75" customHeight="1" x14ac:dyDescent="0.2">
      <c r="A356" s="30"/>
      <c r="B356" s="54"/>
      <c r="C356" s="54"/>
      <c r="D356" s="54"/>
      <c r="E356" s="54"/>
      <c r="F356" s="54"/>
      <c r="G356" s="23"/>
      <c r="H356" s="32"/>
      <c r="I356" s="40"/>
      <c r="J356" s="32"/>
      <c r="K356" s="32"/>
      <c r="L356" s="32"/>
      <c r="M356" s="33"/>
    </row>
    <row r="357" spans="1:13" ht="9.75" customHeight="1" x14ac:dyDescent="0.2">
      <c r="A357" s="30"/>
      <c r="B357" s="54"/>
      <c r="C357" s="54"/>
      <c r="D357" s="54"/>
      <c r="E357" s="54"/>
      <c r="F357" s="54"/>
      <c r="G357" s="23"/>
      <c r="H357" s="32"/>
      <c r="I357" s="40"/>
      <c r="J357" s="32"/>
      <c r="K357" s="32"/>
      <c r="L357" s="32"/>
      <c r="M357" s="33"/>
    </row>
    <row r="358" spans="1:13" ht="9.75" customHeight="1" x14ac:dyDescent="0.2">
      <c r="A358" s="30"/>
      <c r="B358" s="54"/>
      <c r="C358" s="54"/>
      <c r="D358" s="54"/>
      <c r="E358" s="54"/>
      <c r="F358" s="54"/>
      <c r="G358" s="23"/>
      <c r="H358" s="32"/>
      <c r="I358" s="40"/>
      <c r="J358" s="32"/>
      <c r="K358" s="32"/>
      <c r="L358" s="32"/>
      <c r="M358" s="33"/>
    </row>
    <row r="359" spans="1:13" ht="9.75" customHeight="1" x14ac:dyDescent="0.2">
      <c r="A359" s="30"/>
      <c r="B359" s="54"/>
      <c r="C359" s="54"/>
      <c r="D359" s="54"/>
      <c r="E359" s="54"/>
      <c r="F359" s="54"/>
      <c r="G359" s="23"/>
      <c r="H359" s="32"/>
      <c r="I359" s="40"/>
      <c r="J359" s="32"/>
      <c r="K359" s="32"/>
      <c r="L359" s="32"/>
      <c r="M359" s="33"/>
    </row>
    <row r="360" spans="1:13" ht="9.75" customHeight="1" x14ac:dyDescent="0.2">
      <c r="A360" s="30"/>
      <c r="B360" s="54"/>
      <c r="C360" s="54"/>
      <c r="D360" s="54"/>
      <c r="E360" s="54"/>
      <c r="F360" s="54"/>
      <c r="G360" s="25"/>
      <c r="H360" s="32"/>
      <c r="I360" s="40"/>
      <c r="J360" s="32"/>
      <c r="K360" s="32"/>
      <c r="L360" s="32"/>
      <c r="M360" s="33"/>
    </row>
    <row r="361" spans="1:13" ht="9.75" customHeight="1" x14ac:dyDescent="0.2">
      <c r="A361" s="50" t="s">
        <v>12</v>
      </c>
      <c r="B361" s="55" t="s">
        <v>82</v>
      </c>
      <c r="C361" s="55"/>
      <c r="D361" s="55"/>
      <c r="E361" s="55"/>
      <c r="F361" s="55"/>
      <c r="G361" s="25"/>
      <c r="H361" s="49" t="s">
        <v>6</v>
      </c>
      <c r="I361" s="53"/>
      <c r="J361" s="49" t="s">
        <v>22</v>
      </c>
      <c r="K361" s="44" t="s">
        <v>204</v>
      </c>
      <c r="L361" s="45"/>
      <c r="M361" s="45"/>
    </row>
    <row r="362" spans="1:13" ht="9.75" customHeight="1" x14ac:dyDescent="0.2">
      <c r="A362" s="50"/>
      <c r="B362" s="55"/>
      <c r="C362" s="55"/>
      <c r="D362" s="55"/>
      <c r="E362" s="55"/>
      <c r="F362" s="55"/>
      <c r="G362" s="25"/>
      <c r="H362" s="49"/>
      <c r="I362" s="52"/>
      <c r="J362" s="49"/>
      <c r="K362" s="45"/>
      <c r="L362" s="45"/>
      <c r="M362" s="45"/>
    </row>
    <row r="363" spans="1:13" ht="9.75" customHeight="1" x14ac:dyDescent="0.2">
      <c r="A363" s="30"/>
      <c r="B363" s="55"/>
      <c r="C363" s="55"/>
      <c r="D363" s="55"/>
      <c r="E363" s="55"/>
      <c r="F363" s="55"/>
      <c r="G363" s="25"/>
      <c r="H363" s="32"/>
      <c r="I363" s="40"/>
      <c r="J363" s="32"/>
      <c r="K363" s="32"/>
      <c r="L363" s="32"/>
      <c r="M363" s="33"/>
    </row>
    <row r="364" spans="1:13" ht="9.75" customHeight="1" x14ac:dyDescent="0.2">
      <c r="A364" s="50" t="s">
        <v>13</v>
      </c>
      <c r="B364" s="55" t="s">
        <v>206</v>
      </c>
      <c r="C364" s="55"/>
      <c r="D364" s="55"/>
      <c r="E364" s="55"/>
      <c r="F364" s="55"/>
      <c r="G364" s="23"/>
      <c r="H364" s="49" t="s">
        <v>6</v>
      </c>
      <c r="I364" s="66"/>
      <c r="J364" s="48" t="s">
        <v>23</v>
      </c>
      <c r="K364" s="49">
        <v>2000</v>
      </c>
      <c r="L364" s="49" t="s">
        <v>6</v>
      </c>
      <c r="M364" s="46">
        <f>SUM(I364*K364/100)</f>
        <v>0</v>
      </c>
    </row>
    <row r="365" spans="1:13" ht="9.75" customHeight="1" x14ac:dyDescent="0.2">
      <c r="A365" s="50"/>
      <c r="B365" s="55"/>
      <c r="C365" s="55"/>
      <c r="D365" s="55"/>
      <c r="E365" s="55"/>
      <c r="F365" s="55"/>
      <c r="G365" s="23"/>
      <c r="H365" s="49"/>
      <c r="I365" s="67"/>
      <c r="J365" s="49"/>
      <c r="K365" s="49"/>
      <c r="L365" s="49"/>
      <c r="M365" s="47">
        <f>SUM(I365*K365/100)</f>
        <v>0</v>
      </c>
    </row>
    <row r="366" spans="1:13" ht="9.75" customHeight="1" x14ac:dyDescent="0.2">
      <c r="A366" s="30"/>
      <c r="B366" s="55"/>
      <c r="C366" s="55"/>
      <c r="D366" s="55"/>
      <c r="E366" s="55"/>
      <c r="F366" s="55"/>
      <c r="G366" s="23"/>
      <c r="H366" s="32"/>
      <c r="I366" s="40"/>
      <c r="J366" s="32"/>
      <c r="K366" s="32"/>
      <c r="L366" s="32"/>
      <c r="M366" s="33"/>
    </row>
    <row r="367" spans="1:13" ht="9.75" customHeight="1" x14ac:dyDescent="0.2">
      <c r="A367" s="30"/>
      <c r="B367" s="55"/>
      <c r="C367" s="55"/>
      <c r="D367" s="55"/>
      <c r="E367" s="55"/>
      <c r="F367" s="55"/>
      <c r="G367" s="23"/>
      <c r="H367" s="32"/>
      <c r="I367" s="40"/>
      <c r="J367" s="32"/>
      <c r="K367" s="32"/>
      <c r="L367" s="32"/>
      <c r="M367" s="33"/>
    </row>
    <row r="368" spans="1:13" ht="9.75" customHeight="1" x14ac:dyDescent="0.2">
      <c r="A368" s="50" t="s">
        <v>14</v>
      </c>
      <c r="B368" s="56" t="s">
        <v>205</v>
      </c>
      <c r="C368" s="56"/>
      <c r="D368" s="56"/>
      <c r="E368" s="56"/>
      <c r="F368" s="56"/>
      <c r="G368" s="23"/>
      <c r="H368" s="49" t="s">
        <v>6</v>
      </c>
      <c r="I368" s="57"/>
      <c r="J368" s="48" t="s">
        <v>83</v>
      </c>
      <c r="K368" s="49">
        <v>100</v>
      </c>
      <c r="L368" s="49" t="s">
        <v>6</v>
      </c>
      <c r="M368" s="46">
        <f>SUM(K368*I368)</f>
        <v>0</v>
      </c>
    </row>
    <row r="369" spans="1:13" ht="9.75" customHeight="1" x14ac:dyDescent="0.2">
      <c r="A369" s="50"/>
      <c r="B369" s="56"/>
      <c r="C369" s="56"/>
      <c r="D369" s="56"/>
      <c r="E369" s="56"/>
      <c r="F369" s="56"/>
      <c r="G369" s="23"/>
      <c r="H369" s="49"/>
      <c r="I369" s="58"/>
      <c r="J369" s="49"/>
      <c r="K369" s="49"/>
      <c r="L369" s="49"/>
      <c r="M369" s="47"/>
    </row>
    <row r="370" spans="1:13" ht="7.5" customHeight="1" x14ac:dyDescent="0.2">
      <c r="A370" s="30"/>
      <c r="B370" s="25"/>
      <c r="C370" s="25"/>
      <c r="D370" s="25"/>
      <c r="E370" s="25"/>
      <c r="F370" s="25"/>
      <c r="G370" s="25"/>
      <c r="H370" s="32"/>
      <c r="I370" s="33"/>
      <c r="J370" s="32"/>
      <c r="K370" s="32"/>
      <c r="L370" s="32"/>
      <c r="M370" s="33"/>
    </row>
    <row r="371" spans="1:13" ht="12.75" customHeight="1" x14ac:dyDescent="0.2">
      <c r="A371" s="89" t="s">
        <v>39</v>
      </c>
      <c r="B371" s="89"/>
      <c r="C371" s="89"/>
      <c r="D371" s="89"/>
      <c r="E371" s="89"/>
      <c r="F371" s="89"/>
      <c r="G371" s="89"/>
      <c r="H371" s="89"/>
      <c r="I371" s="89"/>
      <c r="J371" s="89"/>
      <c r="K371" s="89"/>
      <c r="L371" s="89"/>
      <c r="M371" s="89"/>
    </row>
    <row r="372" spans="1:13" ht="9" customHeight="1" x14ac:dyDescent="0.2">
      <c r="A372" s="50" t="s">
        <v>9</v>
      </c>
      <c r="B372" s="54" t="s">
        <v>130</v>
      </c>
      <c r="C372" s="55"/>
      <c r="D372" s="55"/>
      <c r="E372" s="55"/>
      <c r="F372" s="55"/>
      <c r="G372" s="23"/>
      <c r="H372" s="49" t="s">
        <v>6</v>
      </c>
      <c r="I372" s="53"/>
      <c r="J372" s="49" t="s">
        <v>22</v>
      </c>
      <c r="K372" s="49">
        <v>25</v>
      </c>
      <c r="L372" s="49" t="s">
        <v>6</v>
      </c>
      <c r="M372" s="46">
        <f>SUM(K372*I372)</f>
        <v>0</v>
      </c>
    </row>
    <row r="373" spans="1:13" ht="9" customHeight="1" x14ac:dyDescent="0.2">
      <c r="A373" s="50"/>
      <c r="B373" s="55"/>
      <c r="C373" s="55"/>
      <c r="D373" s="55"/>
      <c r="E373" s="55"/>
      <c r="F373" s="55"/>
      <c r="G373" s="23"/>
      <c r="H373" s="49"/>
      <c r="I373" s="52"/>
      <c r="J373" s="49"/>
      <c r="K373" s="49"/>
      <c r="L373" s="49"/>
      <c r="M373" s="47"/>
    </row>
    <row r="374" spans="1:13" ht="9" customHeight="1" x14ac:dyDescent="0.2">
      <c r="A374" s="50" t="s">
        <v>10</v>
      </c>
      <c r="B374" s="54" t="s">
        <v>201</v>
      </c>
      <c r="C374" s="55"/>
      <c r="D374" s="55"/>
      <c r="E374" s="55"/>
      <c r="F374" s="55"/>
      <c r="G374" s="25"/>
      <c r="H374" s="49" t="s">
        <v>6</v>
      </c>
      <c r="I374" s="71"/>
      <c r="J374" s="49" t="s">
        <v>22</v>
      </c>
      <c r="K374" s="44" t="s">
        <v>204</v>
      </c>
      <c r="L374" s="45"/>
      <c r="M374" s="45"/>
    </row>
    <row r="375" spans="1:13" ht="9" customHeight="1" x14ac:dyDescent="0.2">
      <c r="A375" s="50"/>
      <c r="B375" s="55"/>
      <c r="C375" s="55"/>
      <c r="D375" s="55"/>
      <c r="E375" s="55"/>
      <c r="F375" s="55"/>
      <c r="G375" s="25"/>
      <c r="H375" s="49"/>
      <c r="I375" s="52"/>
      <c r="J375" s="49"/>
      <c r="K375" s="45"/>
      <c r="L375" s="45"/>
      <c r="M375" s="45"/>
    </row>
    <row r="376" spans="1:13" ht="9" customHeight="1" x14ac:dyDescent="0.2">
      <c r="A376" s="30"/>
      <c r="B376" s="55"/>
      <c r="C376" s="55"/>
      <c r="D376" s="55"/>
      <c r="E376" s="55"/>
      <c r="F376" s="55"/>
      <c r="G376" s="25"/>
      <c r="H376" s="32"/>
      <c r="I376" s="43"/>
      <c r="J376" s="32"/>
      <c r="K376" s="32"/>
      <c r="L376" s="32"/>
      <c r="M376" s="33"/>
    </row>
    <row r="377" spans="1:13" ht="9" customHeight="1" x14ac:dyDescent="0.2">
      <c r="A377" s="50" t="s">
        <v>15</v>
      </c>
      <c r="B377" s="54" t="s">
        <v>170</v>
      </c>
      <c r="C377" s="55"/>
      <c r="D377" s="55"/>
      <c r="E377" s="55"/>
      <c r="F377" s="55"/>
      <c r="G377" s="23"/>
      <c r="H377" s="49" t="s">
        <v>6</v>
      </c>
      <c r="I377" s="100"/>
      <c r="J377" s="49" t="s">
        <v>22</v>
      </c>
      <c r="K377" s="44" t="s">
        <v>204</v>
      </c>
      <c r="L377" s="45"/>
      <c r="M377" s="45"/>
    </row>
    <row r="378" spans="1:13" ht="9" customHeight="1" x14ac:dyDescent="0.2">
      <c r="A378" s="50"/>
      <c r="B378" s="55"/>
      <c r="C378" s="55"/>
      <c r="D378" s="55"/>
      <c r="E378" s="55"/>
      <c r="F378" s="55"/>
      <c r="G378" s="23"/>
      <c r="H378" s="49"/>
      <c r="I378" s="52"/>
      <c r="J378" s="49"/>
      <c r="K378" s="45"/>
      <c r="L378" s="45"/>
      <c r="M378" s="45"/>
    </row>
    <row r="379" spans="1:13" ht="9" customHeight="1" x14ac:dyDescent="0.2">
      <c r="A379" s="50" t="s">
        <v>16</v>
      </c>
      <c r="B379" s="54" t="s">
        <v>171</v>
      </c>
      <c r="C379" s="55"/>
      <c r="D379" s="55"/>
      <c r="E379" s="55"/>
      <c r="F379" s="55"/>
      <c r="G379" s="23"/>
      <c r="H379" s="49" t="s">
        <v>6</v>
      </c>
      <c r="I379" s="53"/>
      <c r="J379" s="49" t="s">
        <v>22</v>
      </c>
      <c r="K379" s="44" t="s">
        <v>204</v>
      </c>
      <c r="L379" s="45"/>
      <c r="M379" s="45"/>
    </row>
    <row r="380" spans="1:13" ht="9" customHeight="1" x14ac:dyDescent="0.2">
      <c r="A380" s="50"/>
      <c r="B380" s="55"/>
      <c r="C380" s="55"/>
      <c r="D380" s="55"/>
      <c r="E380" s="55"/>
      <c r="F380" s="55"/>
      <c r="G380" s="23"/>
      <c r="H380" s="49"/>
      <c r="I380" s="52"/>
      <c r="J380" s="49"/>
      <c r="K380" s="45"/>
      <c r="L380" s="45"/>
      <c r="M380" s="45"/>
    </row>
    <row r="381" spans="1:13" ht="9" customHeight="1" x14ac:dyDescent="0.2">
      <c r="A381" s="50" t="s">
        <v>17</v>
      </c>
      <c r="B381" s="54" t="s">
        <v>172</v>
      </c>
      <c r="C381" s="55"/>
      <c r="D381" s="55"/>
      <c r="E381" s="55"/>
      <c r="F381" s="55"/>
      <c r="G381" s="23"/>
      <c r="H381" s="49" t="s">
        <v>6</v>
      </c>
      <c r="I381" s="53"/>
      <c r="J381" s="49" t="s">
        <v>22</v>
      </c>
      <c r="K381" s="44" t="s">
        <v>204</v>
      </c>
      <c r="L381" s="45"/>
      <c r="M381" s="45"/>
    </row>
    <row r="382" spans="1:13" ht="9" customHeight="1" x14ac:dyDescent="0.2">
      <c r="A382" s="50"/>
      <c r="B382" s="55"/>
      <c r="C382" s="55"/>
      <c r="D382" s="55"/>
      <c r="E382" s="55"/>
      <c r="F382" s="55"/>
      <c r="G382" s="23"/>
      <c r="H382" s="49"/>
      <c r="I382" s="52"/>
      <c r="J382" s="49"/>
      <c r="K382" s="45"/>
      <c r="L382" s="45"/>
      <c r="M382" s="45"/>
    </row>
    <row r="383" spans="1:13" ht="9" customHeight="1" x14ac:dyDescent="0.2">
      <c r="A383" s="50" t="s">
        <v>18</v>
      </c>
      <c r="B383" s="54" t="s">
        <v>214</v>
      </c>
      <c r="C383" s="54"/>
      <c r="D383" s="54"/>
      <c r="E383" s="54"/>
      <c r="F383" s="54"/>
      <c r="G383" s="23"/>
      <c r="H383" s="49" t="s">
        <v>6</v>
      </c>
      <c r="I383" s="53"/>
      <c r="J383" s="49" t="s">
        <v>22</v>
      </c>
      <c r="K383" s="44" t="s">
        <v>204</v>
      </c>
      <c r="L383" s="45"/>
      <c r="M383" s="45"/>
    </row>
    <row r="384" spans="1:13" ht="9" customHeight="1" x14ac:dyDescent="0.2">
      <c r="A384" s="50"/>
      <c r="B384" s="54"/>
      <c r="C384" s="54"/>
      <c r="D384" s="54"/>
      <c r="E384" s="54"/>
      <c r="F384" s="54"/>
      <c r="G384" s="23"/>
      <c r="H384" s="49"/>
      <c r="I384" s="52"/>
      <c r="J384" s="49"/>
      <c r="K384" s="45"/>
      <c r="L384" s="45"/>
      <c r="M384" s="45"/>
    </row>
    <row r="385" spans="1:13" ht="9" customHeight="1" x14ac:dyDescent="0.2">
      <c r="A385" s="30"/>
      <c r="B385" s="54"/>
      <c r="C385" s="54"/>
      <c r="D385" s="54"/>
      <c r="E385" s="54"/>
      <c r="F385" s="54"/>
      <c r="G385" s="23"/>
      <c r="H385" s="32"/>
      <c r="I385" s="43"/>
      <c r="J385" s="32"/>
      <c r="K385" s="32"/>
      <c r="L385" s="32"/>
      <c r="M385" s="33"/>
    </row>
    <row r="386" spans="1:13" ht="9" customHeight="1" x14ac:dyDescent="0.2">
      <c r="A386" s="50" t="s">
        <v>19</v>
      </c>
      <c r="B386" s="54" t="s">
        <v>173</v>
      </c>
      <c r="C386" s="55"/>
      <c r="D386" s="55"/>
      <c r="E386" s="55"/>
      <c r="F386" s="55"/>
      <c r="G386" s="23"/>
      <c r="H386" s="49" t="s">
        <v>6</v>
      </c>
      <c r="I386" s="100"/>
      <c r="J386" s="49" t="s">
        <v>22</v>
      </c>
      <c r="K386" s="44" t="s">
        <v>204</v>
      </c>
      <c r="L386" s="45"/>
      <c r="M386" s="45"/>
    </row>
    <row r="387" spans="1:13" ht="9" customHeight="1" x14ac:dyDescent="0.2">
      <c r="A387" s="50"/>
      <c r="B387" s="55"/>
      <c r="C387" s="55"/>
      <c r="D387" s="55"/>
      <c r="E387" s="55"/>
      <c r="F387" s="55"/>
      <c r="G387" s="23"/>
      <c r="H387" s="49"/>
      <c r="I387" s="52"/>
      <c r="J387" s="49"/>
      <c r="K387" s="45"/>
      <c r="L387" s="45"/>
      <c r="M387" s="45"/>
    </row>
    <row r="388" spans="1:13" ht="9" customHeight="1" x14ac:dyDescent="0.2">
      <c r="A388" s="50" t="s">
        <v>20</v>
      </c>
      <c r="B388" s="54" t="s">
        <v>174</v>
      </c>
      <c r="C388" s="55"/>
      <c r="D388" s="55"/>
      <c r="E388" s="55"/>
      <c r="F388" s="55"/>
      <c r="G388" s="23"/>
      <c r="H388" s="49" t="s">
        <v>6</v>
      </c>
      <c r="I388" s="53"/>
      <c r="J388" s="49" t="s">
        <v>22</v>
      </c>
      <c r="K388" s="44" t="s">
        <v>204</v>
      </c>
      <c r="L388" s="45"/>
      <c r="M388" s="45"/>
    </row>
    <row r="389" spans="1:13" ht="9" customHeight="1" x14ac:dyDescent="0.2">
      <c r="A389" s="50"/>
      <c r="B389" s="55"/>
      <c r="C389" s="55"/>
      <c r="D389" s="55"/>
      <c r="E389" s="55"/>
      <c r="F389" s="55"/>
      <c r="G389" s="23"/>
      <c r="H389" s="49"/>
      <c r="I389" s="52"/>
      <c r="J389" s="49"/>
      <c r="K389" s="45"/>
      <c r="L389" s="45"/>
      <c r="M389" s="45"/>
    </row>
    <row r="390" spans="1:13" ht="9" customHeight="1" x14ac:dyDescent="0.2">
      <c r="A390" s="50" t="s">
        <v>21</v>
      </c>
      <c r="B390" s="54" t="s">
        <v>175</v>
      </c>
      <c r="C390" s="55"/>
      <c r="D390" s="55"/>
      <c r="E390" s="55"/>
      <c r="F390" s="55"/>
      <c r="G390" s="23"/>
      <c r="H390" s="49" t="s">
        <v>6</v>
      </c>
      <c r="I390" s="53"/>
      <c r="J390" s="49" t="s">
        <v>22</v>
      </c>
      <c r="K390" s="44" t="s">
        <v>204</v>
      </c>
      <c r="L390" s="45"/>
      <c r="M390" s="45"/>
    </row>
    <row r="391" spans="1:13" ht="9" customHeight="1" x14ac:dyDescent="0.2">
      <c r="A391" s="50"/>
      <c r="B391" s="55"/>
      <c r="C391" s="55"/>
      <c r="D391" s="55"/>
      <c r="E391" s="55"/>
      <c r="F391" s="55"/>
      <c r="G391" s="23"/>
      <c r="H391" s="49"/>
      <c r="I391" s="52"/>
      <c r="J391" s="49"/>
      <c r="K391" s="45"/>
      <c r="L391" s="45"/>
      <c r="M391" s="45"/>
    </row>
    <row r="392" spans="1:13" ht="9" customHeight="1" x14ac:dyDescent="0.2">
      <c r="A392" s="50" t="s">
        <v>84</v>
      </c>
      <c r="B392" s="54" t="s">
        <v>215</v>
      </c>
      <c r="C392" s="55"/>
      <c r="D392" s="55"/>
      <c r="E392" s="55"/>
      <c r="F392" s="55"/>
      <c r="G392" s="23"/>
      <c r="H392" s="49"/>
      <c r="I392" s="99"/>
      <c r="J392" s="49"/>
      <c r="K392" s="49"/>
      <c r="L392" s="49"/>
      <c r="M392" s="46"/>
    </row>
    <row r="393" spans="1:13" ht="9" customHeight="1" x14ac:dyDescent="0.2">
      <c r="A393" s="50"/>
      <c r="B393" s="55"/>
      <c r="C393" s="55"/>
      <c r="D393" s="55"/>
      <c r="E393" s="55"/>
      <c r="F393" s="55"/>
      <c r="G393" s="23"/>
      <c r="H393" s="49"/>
      <c r="I393" s="99"/>
      <c r="J393" s="49"/>
      <c r="K393" s="49"/>
      <c r="L393" s="49"/>
      <c r="M393" s="46"/>
    </row>
    <row r="394" spans="1:13" ht="9" customHeight="1" x14ac:dyDescent="0.2">
      <c r="A394" s="30"/>
      <c r="B394" s="94" t="s">
        <v>144</v>
      </c>
      <c r="C394" s="95" t="s">
        <v>240</v>
      </c>
      <c r="D394" s="96"/>
      <c r="E394" s="96"/>
      <c r="F394" s="96"/>
      <c r="G394" s="26"/>
      <c r="H394" s="49" t="s">
        <v>6</v>
      </c>
      <c r="I394" s="53"/>
      <c r="J394" s="49" t="s">
        <v>22</v>
      </c>
      <c r="K394" s="49">
        <v>0</v>
      </c>
      <c r="L394" s="49" t="s">
        <v>6</v>
      </c>
      <c r="M394" s="46">
        <f>SUM(K394*I394)</f>
        <v>0</v>
      </c>
    </row>
    <row r="395" spans="1:13" ht="9" customHeight="1" x14ac:dyDescent="0.2">
      <c r="A395" s="30"/>
      <c r="B395" s="94"/>
      <c r="C395" s="96"/>
      <c r="D395" s="96"/>
      <c r="E395" s="96"/>
      <c r="F395" s="96"/>
      <c r="G395" s="26"/>
      <c r="H395" s="49"/>
      <c r="I395" s="52"/>
      <c r="J395" s="49"/>
      <c r="K395" s="49"/>
      <c r="L395" s="49"/>
      <c r="M395" s="47"/>
    </row>
    <row r="396" spans="1:13" ht="9" customHeight="1" x14ac:dyDescent="0.2">
      <c r="A396" s="30"/>
      <c r="B396" s="94" t="s">
        <v>145</v>
      </c>
      <c r="C396" s="95" t="s">
        <v>241</v>
      </c>
      <c r="D396" s="96"/>
      <c r="E396" s="96"/>
      <c r="F396" s="96"/>
      <c r="G396" s="26"/>
      <c r="H396" s="49" t="s">
        <v>6</v>
      </c>
      <c r="I396" s="53"/>
      <c r="J396" s="49" t="s">
        <v>22</v>
      </c>
      <c r="K396" s="49">
        <v>20</v>
      </c>
      <c r="L396" s="49" t="s">
        <v>6</v>
      </c>
      <c r="M396" s="46">
        <f>SUM(K396*I396)</f>
        <v>0</v>
      </c>
    </row>
    <row r="397" spans="1:13" ht="9" customHeight="1" x14ac:dyDescent="0.2">
      <c r="A397" s="30"/>
      <c r="B397" s="94"/>
      <c r="C397" s="96"/>
      <c r="D397" s="96"/>
      <c r="E397" s="96"/>
      <c r="F397" s="96"/>
      <c r="G397" s="26"/>
      <c r="H397" s="49"/>
      <c r="I397" s="52"/>
      <c r="J397" s="49"/>
      <c r="K397" s="49"/>
      <c r="L397" s="49"/>
      <c r="M397" s="47"/>
    </row>
    <row r="398" spans="1:13" ht="9" customHeight="1" x14ac:dyDescent="0.2">
      <c r="A398" s="50" t="s">
        <v>85</v>
      </c>
      <c r="B398" s="54" t="s">
        <v>132</v>
      </c>
      <c r="C398" s="55"/>
      <c r="D398" s="55"/>
      <c r="E398" s="55"/>
      <c r="F398" s="55"/>
      <c r="G398" s="25"/>
      <c r="H398" s="49" t="s">
        <v>6</v>
      </c>
      <c r="I398" s="53"/>
      <c r="J398" s="49" t="s">
        <v>22</v>
      </c>
      <c r="K398" s="48">
        <v>15</v>
      </c>
      <c r="L398" s="49" t="s">
        <v>6</v>
      </c>
      <c r="M398" s="46">
        <f>SUM(K398*I398)</f>
        <v>0</v>
      </c>
    </row>
    <row r="399" spans="1:13" ht="9" customHeight="1" x14ac:dyDescent="0.2">
      <c r="A399" s="50"/>
      <c r="B399" s="55"/>
      <c r="C399" s="55"/>
      <c r="D399" s="55"/>
      <c r="E399" s="55"/>
      <c r="F399" s="55"/>
      <c r="G399" s="25"/>
      <c r="H399" s="49"/>
      <c r="I399" s="52"/>
      <c r="J399" s="49"/>
      <c r="K399" s="48"/>
      <c r="L399" s="49"/>
      <c r="M399" s="47"/>
    </row>
    <row r="400" spans="1:13" ht="9" customHeight="1" x14ac:dyDescent="0.2">
      <c r="A400" s="30"/>
      <c r="B400" s="55"/>
      <c r="C400" s="55"/>
      <c r="D400" s="55"/>
      <c r="E400" s="55"/>
      <c r="F400" s="55"/>
      <c r="G400" s="25"/>
      <c r="H400" s="32"/>
      <c r="I400" s="43"/>
      <c r="J400" s="32"/>
      <c r="K400" s="32"/>
      <c r="L400" s="32"/>
      <c r="M400" s="33"/>
    </row>
    <row r="401" spans="1:13" ht="9" customHeight="1" x14ac:dyDescent="0.2">
      <c r="A401" s="50" t="s">
        <v>86</v>
      </c>
      <c r="B401" s="54" t="s">
        <v>131</v>
      </c>
      <c r="C401" s="55"/>
      <c r="D401" s="55"/>
      <c r="E401" s="55"/>
      <c r="F401" s="55"/>
      <c r="G401" s="25"/>
      <c r="H401" s="49" t="s">
        <v>6</v>
      </c>
      <c r="I401" s="100"/>
      <c r="J401" s="49" t="s">
        <v>22</v>
      </c>
      <c r="K401" s="48">
        <v>25</v>
      </c>
      <c r="L401" s="49" t="s">
        <v>6</v>
      </c>
      <c r="M401" s="46">
        <f>SUM(K401*I401)</f>
        <v>0</v>
      </c>
    </row>
    <row r="402" spans="1:13" ht="9" customHeight="1" x14ac:dyDescent="0.2">
      <c r="A402" s="50"/>
      <c r="B402" s="55"/>
      <c r="C402" s="55"/>
      <c r="D402" s="55"/>
      <c r="E402" s="55"/>
      <c r="F402" s="55"/>
      <c r="G402" s="25"/>
      <c r="H402" s="49"/>
      <c r="I402" s="52"/>
      <c r="J402" s="49"/>
      <c r="K402" s="48"/>
      <c r="L402" s="49"/>
      <c r="M402" s="47"/>
    </row>
    <row r="403" spans="1:13" ht="9" customHeight="1" x14ac:dyDescent="0.2">
      <c r="A403" s="30"/>
      <c r="B403" s="55"/>
      <c r="C403" s="55"/>
      <c r="D403" s="55"/>
      <c r="E403" s="55"/>
      <c r="F403" s="55"/>
      <c r="G403" s="25"/>
      <c r="H403" s="32"/>
      <c r="I403" s="43"/>
      <c r="J403" s="32"/>
      <c r="K403" s="32"/>
      <c r="L403" s="32"/>
      <c r="M403" s="33"/>
    </row>
    <row r="404" spans="1:13" ht="9" customHeight="1" x14ac:dyDescent="0.2">
      <c r="A404" s="50" t="s">
        <v>87</v>
      </c>
      <c r="B404" s="54" t="s">
        <v>133</v>
      </c>
      <c r="C404" s="55"/>
      <c r="D404" s="55"/>
      <c r="E404" s="55"/>
      <c r="F404" s="55"/>
      <c r="G404" s="25"/>
      <c r="H404" s="49" t="s">
        <v>6</v>
      </c>
      <c r="I404" s="100"/>
      <c r="J404" s="49" t="s">
        <v>22</v>
      </c>
      <c r="K404" s="48">
        <v>10</v>
      </c>
      <c r="L404" s="49" t="s">
        <v>6</v>
      </c>
      <c r="M404" s="46">
        <f>SUM(K404*I404)</f>
        <v>0</v>
      </c>
    </row>
    <row r="405" spans="1:13" ht="9" customHeight="1" x14ac:dyDescent="0.2">
      <c r="A405" s="50"/>
      <c r="B405" s="55"/>
      <c r="C405" s="55"/>
      <c r="D405" s="55"/>
      <c r="E405" s="55"/>
      <c r="F405" s="55"/>
      <c r="G405" s="25"/>
      <c r="H405" s="49"/>
      <c r="I405" s="52"/>
      <c r="J405" s="49"/>
      <c r="K405" s="48"/>
      <c r="L405" s="49"/>
      <c r="M405" s="47"/>
    </row>
    <row r="406" spans="1:13" ht="9" customHeight="1" x14ac:dyDescent="0.2">
      <c r="A406" s="30"/>
      <c r="B406" s="55"/>
      <c r="C406" s="55"/>
      <c r="D406" s="55"/>
      <c r="E406" s="55"/>
      <c r="F406" s="55"/>
      <c r="G406" s="25"/>
      <c r="H406" s="32"/>
      <c r="I406" s="43"/>
      <c r="J406" s="32"/>
      <c r="K406" s="32"/>
      <c r="L406" s="32"/>
      <c r="M406" s="33"/>
    </row>
    <row r="407" spans="1:13" ht="9" customHeight="1" x14ac:dyDescent="0.2">
      <c r="A407" s="50" t="s">
        <v>88</v>
      </c>
      <c r="B407" s="54" t="s">
        <v>176</v>
      </c>
      <c r="C407" s="55"/>
      <c r="D407" s="55"/>
      <c r="E407" s="55"/>
      <c r="F407" s="55"/>
      <c r="G407" s="23"/>
      <c r="H407" s="49" t="s">
        <v>6</v>
      </c>
      <c r="I407" s="100"/>
      <c r="J407" s="49" t="s">
        <v>22</v>
      </c>
      <c r="K407" s="49">
        <v>25</v>
      </c>
      <c r="L407" s="49" t="s">
        <v>6</v>
      </c>
      <c r="M407" s="46">
        <f>SUM(K407*I407)</f>
        <v>0</v>
      </c>
    </row>
    <row r="408" spans="1:13" ht="9" customHeight="1" x14ac:dyDescent="0.2">
      <c r="A408" s="50"/>
      <c r="B408" s="55"/>
      <c r="C408" s="55"/>
      <c r="D408" s="55"/>
      <c r="E408" s="55"/>
      <c r="F408" s="55"/>
      <c r="G408" s="23"/>
      <c r="H408" s="49"/>
      <c r="I408" s="52"/>
      <c r="J408" s="49"/>
      <c r="K408" s="49"/>
      <c r="L408" s="49"/>
      <c r="M408" s="47"/>
    </row>
    <row r="409" spans="1:13" ht="9" customHeight="1" x14ac:dyDescent="0.2">
      <c r="A409" s="50" t="s">
        <v>89</v>
      </c>
      <c r="B409" s="54" t="s">
        <v>177</v>
      </c>
      <c r="C409" s="55"/>
      <c r="D409" s="55"/>
      <c r="E409" s="55"/>
      <c r="F409" s="55"/>
      <c r="G409" s="23"/>
      <c r="H409" s="49" t="s">
        <v>6</v>
      </c>
      <c r="I409" s="53"/>
      <c r="J409" s="49" t="s">
        <v>22</v>
      </c>
      <c r="K409" s="49">
        <v>10</v>
      </c>
      <c r="L409" s="49" t="s">
        <v>6</v>
      </c>
      <c r="M409" s="46">
        <f>SUM(K409*I409)</f>
        <v>0</v>
      </c>
    </row>
    <row r="410" spans="1:13" ht="9" customHeight="1" x14ac:dyDescent="0.2">
      <c r="A410" s="50"/>
      <c r="B410" s="55"/>
      <c r="C410" s="55"/>
      <c r="D410" s="55"/>
      <c r="E410" s="55"/>
      <c r="F410" s="55"/>
      <c r="G410" s="23"/>
      <c r="H410" s="49"/>
      <c r="I410" s="52"/>
      <c r="J410" s="49"/>
      <c r="K410" s="49"/>
      <c r="L410" s="49"/>
      <c r="M410" s="47"/>
    </row>
    <row r="411" spans="1:13" ht="9" customHeight="1" x14ac:dyDescent="0.2">
      <c r="A411" s="50" t="s">
        <v>90</v>
      </c>
      <c r="B411" s="54" t="s">
        <v>178</v>
      </c>
      <c r="C411" s="55"/>
      <c r="D411" s="55"/>
      <c r="E411" s="55"/>
      <c r="F411" s="55"/>
      <c r="G411" s="23"/>
      <c r="H411" s="49" t="s">
        <v>6</v>
      </c>
      <c r="I411" s="53"/>
      <c r="J411" s="49" t="s">
        <v>22</v>
      </c>
      <c r="K411" s="49">
        <v>10</v>
      </c>
      <c r="L411" s="49" t="s">
        <v>6</v>
      </c>
      <c r="M411" s="46">
        <f>SUM(K411*I411)</f>
        <v>0</v>
      </c>
    </row>
    <row r="412" spans="1:13" ht="9" customHeight="1" x14ac:dyDescent="0.2">
      <c r="A412" s="50"/>
      <c r="B412" s="55"/>
      <c r="C412" s="55"/>
      <c r="D412" s="55"/>
      <c r="E412" s="55"/>
      <c r="F412" s="55"/>
      <c r="G412" s="23"/>
      <c r="H412" s="49"/>
      <c r="I412" s="52"/>
      <c r="J412" s="49"/>
      <c r="K412" s="49"/>
      <c r="L412" s="49"/>
      <c r="M412" s="47"/>
    </row>
    <row r="413" spans="1:13" ht="9" customHeight="1" x14ac:dyDescent="0.2">
      <c r="A413" s="50" t="s">
        <v>91</v>
      </c>
      <c r="B413" s="54" t="s">
        <v>119</v>
      </c>
      <c r="C413" s="55"/>
      <c r="D413" s="55"/>
      <c r="E413" s="55"/>
      <c r="F413" s="55"/>
      <c r="G413" s="23"/>
      <c r="H413" s="49" t="s">
        <v>6</v>
      </c>
      <c r="I413" s="53"/>
      <c r="J413" s="49" t="s">
        <v>22</v>
      </c>
      <c r="K413" s="49">
        <v>20</v>
      </c>
      <c r="L413" s="49" t="s">
        <v>6</v>
      </c>
      <c r="M413" s="46">
        <f>SUM(K413*I413)</f>
        <v>0</v>
      </c>
    </row>
    <row r="414" spans="1:13" ht="9" customHeight="1" x14ac:dyDescent="0.2">
      <c r="A414" s="50"/>
      <c r="B414" s="55"/>
      <c r="C414" s="55"/>
      <c r="D414" s="55"/>
      <c r="E414" s="55"/>
      <c r="F414" s="55"/>
      <c r="G414" s="23"/>
      <c r="H414" s="49"/>
      <c r="I414" s="52"/>
      <c r="J414" s="49"/>
      <c r="K414" s="49"/>
      <c r="L414" s="49"/>
      <c r="M414" s="47"/>
    </row>
    <row r="415" spans="1:13" ht="9" customHeight="1" x14ac:dyDescent="0.2">
      <c r="A415" s="50" t="s">
        <v>92</v>
      </c>
      <c r="B415" s="54" t="s">
        <v>120</v>
      </c>
      <c r="C415" s="55"/>
      <c r="D415" s="55"/>
      <c r="E415" s="55"/>
      <c r="F415" s="55"/>
      <c r="G415" s="23"/>
      <c r="H415" s="49" t="s">
        <v>6</v>
      </c>
      <c r="I415" s="53"/>
      <c r="J415" s="49" t="s">
        <v>22</v>
      </c>
      <c r="K415" s="49">
        <v>20</v>
      </c>
      <c r="L415" s="49" t="s">
        <v>6</v>
      </c>
      <c r="M415" s="46">
        <f>SUM(K415*I415)</f>
        <v>0</v>
      </c>
    </row>
    <row r="416" spans="1:13" ht="9" customHeight="1" x14ac:dyDescent="0.2">
      <c r="A416" s="50"/>
      <c r="B416" s="55"/>
      <c r="C416" s="55"/>
      <c r="D416" s="55"/>
      <c r="E416" s="55"/>
      <c r="F416" s="55"/>
      <c r="G416" s="23"/>
      <c r="H416" s="49"/>
      <c r="I416" s="52"/>
      <c r="J416" s="49"/>
      <c r="K416" s="49"/>
      <c r="L416" s="49"/>
      <c r="M416" s="47"/>
    </row>
    <row r="417" spans="1:13" ht="9" customHeight="1" x14ac:dyDescent="0.2">
      <c r="A417" s="50" t="s">
        <v>93</v>
      </c>
      <c r="B417" s="54" t="s">
        <v>189</v>
      </c>
      <c r="C417" s="55"/>
      <c r="D417" s="55"/>
      <c r="E417" s="55"/>
      <c r="F417" s="55"/>
      <c r="G417" s="23"/>
      <c r="H417" s="49" t="s">
        <v>6</v>
      </c>
      <c r="I417" s="53"/>
      <c r="J417" s="48" t="s">
        <v>123</v>
      </c>
      <c r="K417" s="49">
        <v>500</v>
      </c>
      <c r="L417" s="49" t="s">
        <v>6</v>
      </c>
      <c r="M417" s="46">
        <f>SUM(K417*I417)</f>
        <v>0</v>
      </c>
    </row>
    <row r="418" spans="1:13" ht="9" customHeight="1" x14ac:dyDescent="0.2">
      <c r="A418" s="50"/>
      <c r="B418" s="55"/>
      <c r="C418" s="55"/>
      <c r="D418" s="55"/>
      <c r="E418" s="55"/>
      <c r="F418" s="55"/>
      <c r="G418" s="23"/>
      <c r="H418" s="49"/>
      <c r="I418" s="52"/>
      <c r="J418" s="49"/>
      <c r="K418" s="49"/>
      <c r="L418" s="49"/>
      <c r="M418" s="47"/>
    </row>
    <row r="419" spans="1:13" ht="9" customHeight="1" x14ac:dyDescent="0.2">
      <c r="A419" s="50" t="s">
        <v>94</v>
      </c>
      <c r="B419" s="54" t="s">
        <v>124</v>
      </c>
      <c r="C419" s="55"/>
      <c r="D419" s="55"/>
      <c r="E419" s="55"/>
      <c r="F419" s="55"/>
      <c r="G419" s="25"/>
      <c r="H419" s="49" t="s">
        <v>6</v>
      </c>
      <c r="I419" s="53"/>
      <c r="J419" s="49" t="s">
        <v>22</v>
      </c>
      <c r="K419" s="48">
        <v>5</v>
      </c>
      <c r="L419" s="49" t="s">
        <v>6</v>
      </c>
      <c r="M419" s="46">
        <f>SUM(K419*I419)</f>
        <v>0</v>
      </c>
    </row>
    <row r="420" spans="1:13" ht="9" customHeight="1" x14ac:dyDescent="0.2">
      <c r="A420" s="50"/>
      <c r="B420" s="55"/>
      <c r="C420" s="55"/>
      <c r="D420" s="55"/>
      <c r="E420" s="55"/>
      <c r="F420" s="55"/>
      <c r="G420" s="25"/>
      <c r="H420" s="49"/>
      <c r="I420" s="52"/>
      <c r="J420" s="49"/>
      <c r="K420" s="48"/>
      <c r="L420" s="49"/>
      <c r="M420" s="47"/>
    </row>
    <row r="421" spans="1:13" ht="9" customHeight="1" x14ac:dyDescent="0.2">
      <c r="A421" s="30"/>
      <c r="B421" s="55"/>
      <c r="C421" s="55"/>
      <c r="D421" s="55"/>
      <c r="E421" s="55"/>
      <c r="F421" s="55"/>
      <c r="G421" s="25"/>
      <c r="H421" s="32"/>
      <c r="I421" s="43"/>
      <c r="J421" s="32"/>
      <c r="K421" s="32"/>
      <c r="L421" s="32"/>
      <c r="M421" s="33"/>
    </row>
    <row r="422" spans="1:13" ht="9" customHeight="1" x14ac:dyDescent="0.2">
      <c r="A422" s="50" t="s">
        <v>95</v>
      </c>
      <c r="B422" s="54" t="s">
        <v>153</v>
      </c>
      <c r="C422" s="55"/>
      <c r="D422" s="55"/>
      <c r="E422" s="55"/>
      <c r="F422" s="55"/>
      <c r="G422" s="23"/>
      <c r="H422" s="49" t="s">
        <v>6</v>
      </c>
      <c r="I422" s="100"/>
      <c r="J422" s="48" t="s">
        <v>123</v>
      </c>
      <c r="K422" s="44" t="s">
        <v>204</v>
      </c>
      <c r="L422" s="45"/>
      <c r="M422" s="45"/>
    </row>
    <row r="423" spans="1:13" ht="9" customHeight="1" x14ac:dyDescent="0.2">
      <c r="A423" s="50"/>
      <c r="B423" s="55"/>
      <c r="C423" s="55"/>
      <c r="D423" s="55"/>
      <c r="E423" s="55"/>
      <c r="F423" s="55"/>
      <c r="G423" s="23"/>
      <c r="H423" s="49"/>
      <c r="I423" s="52"/>
      <c r="J423" s="49"/>
      <c r="K423" s="45"/>
      <c r="L423" s="45"/>
      <c r="M423" s="45"/>
    </row>
    <row r="424" spans="1:13" ht="9" customHeight="1" x14ac:dyDescent="0.2">
      <c r="A424" s="50" t="s">
        <v>96</v>
      </c>
      <c r="B424" s="54" t="s">
        <v>184</v>
      </c>
      <c r="C424" s="55"/>
      <c r="D424" s="55"/>
      <c r="E424" s="55"/>
      <c r="F424" s="55"/>
      <c r="G424" s="23"/>
      <c r="H424" s="49" t="s">
        <v>6</v>
      </c>
      <c r="I424" s="53"/>
      <c r="J424" s="49" t="s">
        <v>22</v>
      </c>
      <c r="K424" s="49">
        <v>25</v>
      </c>
      <c r="L424" s="49" t="s">
        <v>6</v>
      </c>
      <c r="M424" s="46">
        <f>SUM(K424*I424)</f>
        <v>0</v>
      </c>
    </row>
    <row r="425" spans="1:13" ht="9" customHeight="1" x14ac:dyDescent="0.2">
      <c r="A425" s="50"/>
      <c r="B425" s="55"/>
      <c r="C425" s="55"/>
      <c r="D425" s="55"/>
      <c r="E425" s="55"/>
      <c r="F425" s="55"/>
      <c r="G425" s="23"/>
      <c r="H425" s="49"/>
      <c r="I425" s="52"/>
      <c r="J425" s="49"/>
      <c r="K425" s="49"/>
      <c r="L425" s="49"/>
      <c r="M425" s="47"/>
    </row>
    <row r="426" spans="1:13" ht="9" customHeight="1" x14ac:dyDescent="0.2">
      <c r="A426" s="50" t="s">
        <v>97</v>
      </c>
      <c r="B426" s="54" t="s">
        <v>179</v>
      </c>
      <c r="C426" s="55"/>
      <c r="D426" s="55"/>
      <c r="E426" s="55"/>
      <c r="F426" s="55"/>
      <c r="G426" s="23"/>
      <c r="H426" s="49" t="s">
        <v>6</v>
      </c>
      <c r="I426" s="53"/>
      <c r="J426" s="49" t="s">
        <v>22</v>
      </c>
      <c r="K426" s="44" t="s">
        <v>204</v>
      </c>
      <c r="L426" s="45"/>
      <c r="M426" s="45"/>
    </row>
    <row r="427" spans="1:13" ht="9" customHeight="1" x14ac:dyDescent="0.2">
      <c r="A427" s="50"/>
      <c r="B427" s="55"/>
      <c r="C427" s="55"/>
      <c r="D427" s="55"/>
      <c r="E427" s="55"/>
      <c r="F427" s="55"/>
      <c r="G427" s="23"/>
      <c r="H427" s="49"/>
      <c r="I427" s="52"/>
      <c r="J427" s="49"/>
      <c r="K427" s="45"/>
      <c r="L427" s="45"/>
      <c r="M427" s="45"/>
    </row>
    <row r="428" spans="1:13" ht="9" customHeight="1" x14ac:dyDescent="0.2">
      <c r="A428" s="50" t="s">
        <v>98</v>
      </c>
      <c r="B428" s="54" t="s">
        <v>180</v>
      </c>
      <c r="C428" s="55"/>
      <c r="D428" s="55"/>
      <c r="E428" s="55"/>
      <c r="F428" s="55"/>
      <c r="G428" s="23"/>
      <c r="H428" s="49" t="s">
        <v>6</v>
      </c>
      <c r="I428" s="53"/>
      <c r="J428" s="48" t="s">
        <v>123</v>
      </c>
      <c r="K428" s="44" t="s">
        <v>204</v>
      </c>
      <c r="L428" s="45"/>
      <c r="M428" s="45"/>
    </row>
    <row r="429" spans="1:13" ht="9" customHeight="1" x14ac:dyDescent="0.2">
      <c r="A429" s="50"/>
      <c r="B429" s="55"/>
      <c r="C429" s="55"/>
      <c r="D429" s="55"/>
      <c r="E429" s="55"/>
      <c r="F429" s="55"/>
      <c r="G429" s="23"/>
      <c r="H429" s="49"/>
      <c r="I429" s="52"/>
      <c r="J429" s="49"/>
      <c r="K429" s="45"/>
      <c r="L429" s="45"/>
      <c r="M429" s="45"/>
    </row>
    <row r="430" spans="1:13" ht="9" customHeight="1" x14ac:dyDescent="0.2">
      <c r="A430" s="50" t="s">
        <v>99</v>
      </c>
      <c r="B430" s="54" t="s">
        <v>181</v>
      </c>
      <c r="C430" s="55"/>
      <c r="D430" s="55"/>
      <c r="E430" s="55"/>
      <c r="F430" s="55"/>
      <c r="G430" s="25"/>
      <c r="H430" s="49" t="s">
        <v>6</v>
      </c>
      <c r="I430" s="51"/>
      <c r="J430" s="49" t="s">
        <v>22</v>
      </c>
      <c r="K430" s="48">
        <v>25</v>
      </c>
      <c r="L430" s="49" t="s">
        <v>6</v>
      </c>
      <c r="M430" s="46">
        <f>SUM(K430*I430)</f>
        <v>0</v>
      </c>
    </row>
    <row r="431" spans="1:13" ht="9" customHeight="1" x14ac:dyDescent="0.2">
      <c r="A431" s="50"/>
      <c r="B431" s="55"/>
      <c r="C431" s="55"/>
      <c r="D431" s="55"/>
      <c r="E431" s="55"/>
      <c r="F431" s="55"/>
      <c r="G431" s="25"/>
      <c r="H431" s="49"/>
      <c r="I431" s="52"/>
      <c r="J431" s="49"/>
      <c r="K431" s="48"/>
      <c r="L431" s="49"/>
      <c r="M431" s="47"/>
    </row>
    <row r="432" spans="1:13" ht="9" customHeight="1" x14ac:dyDescent="0.2">
      <c r="A432" s="30"/>
      <c r="B432" s="55"/>
      <c r="C432" s="55"/>
      <c r="D432" s="55"/>
      <c r="E432" s="55"/>
      <c r="F432" s="55"/>
      <c r="G432" s="25"/>
      <c r="H432" s="32"/>
      <c r="I432" s="43"/>
      <c r="J432" s="32"/>
      <c r="K432" s="32"/>
      <c r="L432" s="32"/>
      <c r="M432" s="33"/>
    </row>
    <row r="433" spans="1:13" ht="9" customHeight="1" x14ac:dyDescent="0.2">
      <c r="A433" s="50" t="s">
        <v>100</v>
      </c>
      <c r="B433" s="90" t="s">
        <v>199</v>
      </c>
      <c r="C433" s="91"/>
      <c r="D433" s="91"/>
      <c r="E433" s="91"/>
      <c r="F433" s="91"/>
      <c r="G433" s="28"/>
      <c r="H433" s="49" t="s">
        <v>6</v>
      </c>
      <c r="I433" s="100"/>
      <c r="J433" s="49" t="s">
        <v>22</v>
      </c>
      <c r="K433" s="49">
        <v>10</v>
      </c>
      <c r="L433" s="49" t="s">
        <v>6</v>
      </c>
      <c r="M433" s="46">
        <f>SUM(K433*I433)</f>
        <v>0</v>
      </c>
    </row>
    <row r="434" spans="1:13" ht="9" customHeight="1" x14ac:dyDescent="0.2">
      <c r="A434" s="50"/>
      <c r="B434" s="91"/>
      <c r="C434" s="91"/>
      <c r="D434" s="91"/>
      <c r="E434" s="91"/>
      <c r="F434" s="91"/>
      <c r="G434" s="28"/>
      <c r="H434" s="49"/>
      <c r="I434" s="52"/>
      <c r="J434" s="49"/>
      <c r="K434" s="49"/>
      <c r="L434" s="49"/>
      <c r="M434" s="47"/>
    </row>
    <row r="435" spans="1:13" ht="9" customHeight="1" x14ac:dyDescent="0.2">
      <c r="A435" s="50" t="s">
        <v>101</v>
      </c>
      <c r="B435" s="90" t="s">
        <v>200</v>
      </c>
      <c r="C435" s="90"/>
      <c r="D435" s="90"/>
      <c r="E435" s="90"/>
      <c r="F435" s="90"/>
      <c r="G435" s="90"/>
      <c r="H435" s="49" t="s">
        <v>6</v>
      </c>
      <c r="I435" s="53"/>
      <c r="J435" s="49" t="s">
        <v>22</v>
      </c>
      <c r="K435" s="48">
        <v>10</v>
      </c>
      <c r="L435" s="49" t="s">
        <v>6</v>
      </c>
      <c r="M435" s="46">
        <f>SUM(K435*I435)</f>
        <v>0</v>
      </c>
    </row>
    <row r="436" spans="1:13" ht="9" customHeight="1" x14ac:dyDescent="0.2">
      <c r="A436" s="50"/>
      <c r="B436" s="90"/>
      <c r="C436" s="90"/>
      <c r="D436" s="90"/>
      <c r="E436" s="90"/>
      <c r="F436" s="90"/>
      <c r="G436" s="90"/>
      <c r="H436" s="49"/>
      <c r="I436" s="52"/>
      <c r="J436" s="49"/>
      <c r="K436" s="48"/>
      <c r="L436" s="49"/>
      <c r="M436" s="47"/>
    </row>
    <row r="437" spans="1:13" ht="9" customHeight="1" x14ac:dyDescent="0.2">
      <c r="A437" s="30"/>
      <c r="B437" s="90"/>
      <c r="C437" s="90"/>
      <c r="D437" s="90"/>
      <c r="E437" s="90"/>
      <c r="F437" s="90"/>
      <c r="G437" s="90"/>
      <c r="H437" s="32"/>
      <c r="I437" s="42"/>
      <c r="J437" s="39"/>
      <c r="K437" s="39"/>
      <c r="L437" s="39"/>
      <c r="M437" s="40"/>
    </row>
    <row r="438" spans="1:13" ht="9" customHeight="1" x14ac:dyDescent="0.2">
      <c r="A438" s="50" t="s">
        <v>102</v>
      </c>
      <c r="B438" s="54" t="s">
        <v>183</v>
      </c>
      <c r="C438" s="55"/>
      <c r="D438" s="55"/>
      <c r="E438" s="55"/>
      <c r="F438" s="55"/>
      <c r="G438" s="23"/>
      <c r="H438" s="49" t="s">
        <v>6</v>
      </c>
      <c r="I438" s="100"/>
      <c r="J438" s="49" t="s">
        <v>123</v>
      </c>
      <c r="K438" s="49">
        <v>50</v>
      </c>
      <c r="L438" s="49" t="s">
        <v>6</v>
      </c>
      <c r="M438" s="46">
        <f>SUM(K438*I438)</f>
        <v>0</v>
      </c>
    </row>
    <row r="439" spans="1:13" ht="9" customHeight="1" x14ac:dyDescent="0.2">
      <c r="A439" s="50"/>
      <c r="B439" s="55"/>
      <c r="C439" s="55"/>
      <c r="D439" s="55"/>
      <c r="E439" s="55"/>
      <c r="F439" s="55"/>
      <c r="G439" s="23"/>
      <c r="H439" s="49"/>
      <c r="I439" s="52"/>
      <c r="J439" s="49"/>
      <c r="K439" s="49"/>
      <c r="L439" s="49"/>
      <c r="M439" s="47"/>
    </row>
    <row r="440" spans="1:13" ht="9" customHeight="1" x14ac:dyDescent="0.2">
      <c r="A440" s="50" t="s">
        <v>103</v>
      </c>
      <c r="B440" s="54" t="s">
        <v>157</v>
      </c>
      <c r="C440" s="55"/>
      <c r="D440" s="55"/>
      <c r="E440" s="55"/>
      <c r="F440" s="55"/>
      <c r="G440" s="23"/>
      <c r="H440" s="49" t="s">
        <v>6</v>
      </c>
      <c r="I440" s="53"/>
      <c r="J440" s="49" t="s">
        <v>22</v>
      </c>
      <c r="K440" s="49">
        <v>25</v>
      </c>
      <c r="L440" s="49" t="s">
        <v>6</v>
      </c>
      <c r="M440" s="46">
        <f>SUM(K440*I440)</f>
        <v>0</v>
      </c>
    </row>
    <row r="441" spans="1:13" ht="9" customHeight="1" x14ac:dyDescent="0.2">
      <c r="A441" s="50"/>
      <c r="B441" s="55"/>
      <c r="C441" s="55"/>
      <c r="D441" s="55"/>
      <c r="E441" s="55"/>
      <c r="F441" s="55"/>
      <c r="G441" s="23"/>
      <c r="H441" s="49"/>
      <c r="I441" s="52"/>
      <c r="J441" s="49"/>
      <c r="K441" s="49"/>
      <c r="L441" s="49"/>
      <c r="M441" s="47"/>
    </row>
    <row r="442" spans="1:13" ht="9" customHeight="1" x14ac:dyDescent="0.2">
      <c r="A442" s="50" t="s">
        <v>104</v>
      </c>
      <c r="B442" s="54" t="s">
        <v>185</v>
      </c>
      <c r="C442" s="55"/>
      <c r="D442" s="55"/>
      <c r="E442" s="55"/>
      <c r="F442" s="55"/>
      <c r="G442" s="23"/>
      <c r="H442" s="49" t="s">
        <v>6</v>
      </c>
      <c r="I442" s="53"/>
      <c r="J442" s="49" t="s">
        <v>22</v>
      </c>
      <c r="K442" s="49">
        <v>25</v>
      </c>
      <c r="L442" s="49" t="s">
        <v>6</v>
      </c>
      <c r="M442" s="46">
        <f>SUM(K442*I442)</f>
        <v>0</v>
      </c>
    </row>
    <row r="443" spans="1:13" ht="9" customHeight="1" x14ac:dyDescent="0.2">
      <c r="A443" s="50"/>
      <c r="B443" s="55"/>
      <c r="C443" s="55"/>
      <c r="D443" s="55"/>
      <c r="E443" s="55"/>
      <c r="F443" s="55"/>
      <c r="G443" s="23"/>
      <c r="H443" s="49"/>
      <c r="I443" s="52"/>
      <c r="J443" s="49"/>
      <c r="K443" s="49"/>
      <c r="L443" s="49"/>
      <c r="M443" s="47"/>
    </row>
    <row r="444" spans="1:13" ht="9" customHeight="1" x14ac:dyDescent="0.2">
      <c r="A444" s="50" t="s">
        <v>105</v>
      </c>
      <c r="B444" s="54" t="s">
        <v>203</v>
      </c>
      <c r="C444" s="55"/>
      <c r="D444" s="55"/>
      <c r="E444" s="55"/>
      <c r="F444" s="55"/>
      <c r="G444" s="25"/>
      <c r="H444" s="49" t="s">
        <v>6</v>
      </c>
      <c r="I444" s="53"/>
      <c r="J444" s="49" t="s">
        <v>22</v>
      </c>
      <c r="K444" s="48">
        <v>25</v>
      </c>
      <c r="L444" s="49" t="s">
        <v>6</v>
      </c>
      <c r="M444" s="46">
        <f>SUM(K444*I444)</f>
        <v>0</v>
      </c>
    </row>
    <row r="445" spans="1:13" ht="9" customHeight="1" x14ac:dyDescent="0.2">
      <c r="A445" s="50"/>
      <c r="B445" s="55"/>
      <c r="C445" s="55"/>
      <c r="D445" s="55"/>
      <c r="E445" s="55"/>
      <c r="F445" s="55"/>
      <c r="G445" s="25"/>
      <c r="H445" s="49"/>
      <c r="I445" s="52"/>
      <c r="J445" s="49"/>
      <c r="K445" s="48"/>
      <c r="L445" s="49"/>
      <c r="M445" s="47"/>
    </row>
    <row r="446" spans="1:13" ht="9" customHeight="1" x14ac:dyDescent="0.2">
      <c r="A446" s="30"/>
      <c r="B446" s="55"/>
      <c r="C446" s="55"/>
      <c r="D446" s="55"/>
      <c r="E446" s="55"/>
      <c r="F446" s="55"/>
      <c r="G446" s="25"/>
      <c r="H446" s="32"/>
      <c r="I446" s="43"/>
      <c r="J446" s="32"/>
      <c r="K446" s="32"/>
      <c r="L446" s="32"/>
      <c r="M446" s="33"/>
    </row>
    <row r="447" spans="1:13" ht="9" customHeight="1" x14ac:dyDescent="0.2">
      <c r="A447" s="50" t="s">
        <v>106</v>
      </c>
      <c r="B447" s="54" t="s">
        <v>25</v>
      </c>
      <c r="C447" s="55"/>
      <c r="D447" s="55"/>
      <c r="E447" s="55"/>
      <c r="F447" s="55"/>
      <c r="G447" s="23"/>
      <c r="H447" s="49" t="s">
        <v>6</v>
      </c>
      <c r="I447" s="100"/>
      <c r="J447" s="49" t="s">
        <v>22</v>
      </c>
      <c r="K447" s="49">
        <v>25</v>
      </c>
      <c r="L447" s="49" t="s">
        <v>6</v>
      </c>
      <c r="M447" s="46">
        <f>SUM(K447*I447)</f>
        <v>0</v>
      </c>
    </row>
    <row r="448" spans="1:13" ht="9" customHeight="1" x14ac:dyDescent="0.2">
      <c r="A448" s="50"/>
      <c r="B448" s="55"/>
      <c r="C448" s="55"/>
      <c r="D448" s="55"/>
      <c r="E448" s="55"/>
      <c r="F448" s="55"/>
      <c r="G448" s="23"/>
      <c r="H448" s="49"/>
      <c r="I448" s="52"/>
      <c r="J448" s="49"/>
      <c r="K448" s="49"/>
      <c r="L448" s="49"/>
      <c r="M448" s="47"/>
    </row>
    <row r="449" spans="1:13" ht="9" customHeight="1" x14ac:dyDescent="0.2">
      <c r="A449" s="23"/>
      <c r="B449" s="8"/>
      <c r="C449" s="8"/>
      <c r="D449" s="8"/>
      <c r="E449" s="8"/>
      <c r="F449" s="31"/>
      <c r="G449" s="8"/>
      <c r="H449" s="8"/>
      <c r="I449" s="8"/>
      <c r="J449" s="8"/>
      <c r="K449" s="8"/>
      <c r="L449" s="8"/>
      <c r="M449" s="8"/>
    </row>
    <row r="450" spans="1:13" ht="18" x14ac:dyDescent="0.25">
      <c r="D450" s="98" t="s">
        <v>186</v>
      </c>
      <c r="E450" s="98"/>
      <c r="F450" s="98"/>
      <c r="G450" s="98"/>
      <c r="H450" s="98"/>
      <c r="I450" s="98"/>
      <c r="J450" s="98"/>
      <c r="K450" s="68">
        <f>SUM(M348:M373,M394:M420,M424:M448)</f>
        <v>0</v>
      </c>
      <c r="L450" s="68"/>
      <c r="M450" s="68"/>
    </row>
    <row r="451" spans="1:13" ht="7.5" customHeight="1" thickBot="1" x14ac:dyDescent="0.25">
      <c r="A451" s="23"/>
      <c r="B451" s="23"/>
      <c r="C451" s="23"/>
      <c r="D451" s="23"/>
      <c r="E451" s="23"/>
      <c r="F451" s="23"/>
      <c r="G451" s="23"/>
      <c r="H451" s="23"/>
      <c r="I451" s="23"/>
      <c r="J451" s="23"/>
      <c r="K451" s="27"/>
      <c r="L451" s="27"/>
      <c r="M451" s="27"/>
    </row>
    <row r="452" spans="1:13" ht="18.75" thickTop="1" x14ac:dyDescent="0.25">
      <c r="D452" s="98" t="s">
        <v>188</v>
      </c>
      <c r="E452" s="98"/>
      <c r="F452" s="98"/>
      <c r="G452" s="98"/>
      <c r="H452" s="98"/>
      <c r="I452" s="98"/>
      <c r="J452" s="98"/>
      <c r="K452" s="68">
        <f>SUM(K343,K450)</f>
        <v>0</v>
      </c>
      <c r="L452" s="68"/>
      <c r="M452" s="68"/>
    </row>
  </sheetData>
  <sheetProtection password="CC24" sheet="1" objects="1" scenarios="1"/>
  <mergeCells count="968">
    <mergeCell ref="K424:K425"/>
    <mergeCell ref="L424:L425"/>
    <mergeCell ref="M424:M425"/>
    <mergeCell ref="B214:F216"/>
    <mergeCell ref="B228:F230"/>
    <mergeCell ref="B383:F385"/>
    <mergeCell ref="B419:F421"/>
    <mergeCell ref="H419:H420"/>
    <mergeCell ref="I419:I420"/>
    <mergeCell ref="J419:J420"/>
    <mergeCell ref="K419:K420"/>
    <mergeCell ref="L419:L420"/>
    <mergeCell ref="M419:M420"/>
    <mergeCell ref="B396:B397"/>
    <mergeCell ref="C396:F397"/>
    <mergeCell ref="H396:H397"/>
    <mergeCell ref="I396:I397"/>
    <mergeCell ref="J396:J397"/>
    <mergeCell ref="K396:K397"/>
    <mergeCell ref="A444:A445"/>
    <mergeCell ref="B447:F448"/>
    <mergeCell ref="H447:H448"/>
    <mergeCell ref="I447:I448"/>
    <mergeCell ref="J447:J448"/>
    <mergeCell ref="K447:K448"/>
    <mergeCell ref="L447:L448"/>
    <mergeCell ref="M447:M448"/>
    <mergeCell ref="A440:A441"/>
    <mergeCell ref="B442:F443"/>
    <mergeCell ref="H442:H443"/>
    <mergeCell ref="I442:I443"/>
    <mergeCell ref="J442:J443"/>
    <mergeCell ref="K442:K443"/>
    <mergeCell ref="L442:L443"/>
    <mergeCell ref="M442:M443"/>
    <mergeCell ref="A447:A448"/>
    <mergeCell ref="B444:F446"/>
    <mergeCell ref="K440:K441"/>
    <mergeCell ref="L440:L441"/>
    <mergeCell ref="M440:M441"/>
    <mergeCell ref="A442:A443"/>
    <mergeCell ref="D450:J450"/>
    <mergeCell ref="K450:M450"/>
    <mergeCell ref="D452:J452"/>
    <mergeCell ref="K452:M452"/>
    <mergeCell ref="K228:M229"/>
    <mergeCell ref="K242:M243"/>
    <mergeCell ref="K245:M246"/>
    <mergeCell ref="H444:H445"/>
    <mergeCell ref="I444:I445"/>
    <mergeCell ref="J444:J445"/>
    <mergeCell ref="K444:K445"/>
    <mergeCell ref="L444:L445"/>
    <mergeCell ref="M444:M445"/>
    <mergeCell ref="B281:F282"/>
    <mergeCell ref="H281:H282"/>
    <mergeCell ref="I281:I282"/>
    <mergeCell ref="J281:J282"/>
    <mergeCell ref="K281:K282"/>
    <mergeCell ref="L281:L282"/>
    <mergeCell ref="M281:M282"/>
    <mergeCell ref="B440:F441"/>
    <mergeCell ref="H440:H441"/>
    <mergeCell ref="I440:I441"/>
    <mergeCell ref="J440:J441"/>
    <mergeCell ref="B435:G437"/>
    <mergeCell ref="A430:A431"/>
    <mergeCell ref="B438:F439"/>
    <mergeCell ref="H438:H439"/>
    <mergeCell ref="I438:I439"/>
    <mergeCell ref="J438:J439"/>
    <mergeCell ref="K438:K439"/>
    <mergeCell ref="L438:L439"/>
    <mergeCell ref="M438:M439"/>
    <mergeCell ref="A438:A439"/>
    <mergeCell ref="A435:A436"/>
    <mergeCell ref="H435:H436"/>
    <mergeCell ref="I435:I436"/>
    <mergeCell ref="J435:J436"/>
    <mergeCell ref="K435:K436"/>
    <mergeCell ref="L435:L436"/>
    <mergeCell ref="M435:M436"/>
    <mergeCell ref="K430:K431"/>
    <mergeCell ref="L430:L431"/>
    <mergeCell ref="M430:M431"/>
    <mergeCell ref="A424:A425"/>
    <mergeCell ref="A419:A420"/>
    <mergeCell ref="B422:F423"/>
    <mergeCell ref="H422:H423"/>
    <mergeCell ref="I422:I423"/>
    <mergeCell ref="J422:J423"/>
    <mergeCell ref="A426:A427"/>
    <mergeCell ref="B428:F429"/>
    <mergeCell ref="H428:H429"/>
    <mergeCell ref="I428:I429"/>
    <mergeCell ref="J428:J429"/>
    <mergeCell ref="A428:A429"/>
    <mergeCell ref="B424:F425"/>
    <mergeCell ref="H424:H425"/>
    <mergeCell ref="I424:I425"/>
    <mergeCell ref="J424:J425"/>
    <mergeCell ref="B433:F434"/>
    <mergeCell ref="H433:H434"/>
    <mergeCell ref="I433:I434"/>
    <mergeCell ref="J433:J434"/>
    <mergeCell ref="K433:K434"/>
    <mergeCell ref="L433:L434"/>
    <mergeCell ref="M433:M434"/>
    <mergeCell ref="A433:A434"/>
    <mergeCell ref="B426:F427"/>
    <mergeCell ref="H426:H427"/>
    <mergeCell ref="I426:I427"/>
    <mergeCell ref="J426:J427"/>
    <mergeCell ref="B430:F432"/>
    <mergeCell ref="H430:H431"/>
    <mergeCell ref="I430:I431"/>
    <mergeCell ref="J430:J431"/>
    <mergeCell ref="A407:A408"/>
    <mergeCell ref="B409:F410"/>
    <mergeCell ref="H409:H410"/>
    <mergeCell ref="I409:I410"/>
    <mergeCell ref="J409:J410"/>
    <mergeCell ref="K409:K410"/>
    <mergeCell ref="L409:L410"/>
    <mergeCell ref="M409:M410"/>
    <mergeCell ref="B417:F418"/>
    <mergeCell ref="H417:H418"/>
    <mergeCell ref="I417:I418"/>
    <mergeCell ref="J417:J418"/>
    <mergeCell ref="K417:K418"/>
    <mergeCell ref="L417:L418"/>
    <mergeCell ref="M417:M418"/>
    <mergeCell ref="A417:A418"/>
    <mergeCell ref="A401:A402"/>
    <mergeCell ref="B404:F406"/>
    <mergeCell ref="H404:H405"/>
    <mergeCell ref="I404:I405"/>
    <mergeCell ref="J404:J405"/>
    <mergeCell ref="K404:K405"/>
    <mergeCell ref="L404:L405"/>
    <mergeCell ref="M404:M405"/>
    <mergeCell ref="A422:A423"/>
    <mergeCell ref="A409:A410"/>
    <mergeCell ref="B411:F412"/>
    <mergeCell ref="H411:H412"/>
    <mergeCell ref="I411:I412"/>
    <mergeCell ref="J411:J412"/>
    <mergeCell ref="K411:K412"/>
    <mergeCell ref="L411:L412"/>
    <mergeCell ref="M411:M412"/>
    <mergeCell ref="A404:A405"/>
    <mergeCell ref="B407:F408"/>
    <mergeCell ref="H407:H408"/>
    <mergeCell ref="I407:I408"/>
    <mergeCell ref="J407:J408"/>
    <mergeCell ref="K407:K408"/>
    <mergeCell ref="L407:L408"/>
    <mergeCell ref="A411:A412"/>
    <mergeCell ref="B413:F414"/>
    <mergeCell ref="H413:H414"/>
    <mergeCell ref="I413:I414"/>
    <mergeCell ref="J413:J414"/>
    <mergeCell ref="K413:K414"/>
    <mergeCell ref="L413:L414"/>
    <mergeCell ref="M413:M414"/>
    <mergeCell ref="A415:A416"/>
    <mergeCell ref="A413:A414"/>
    <mergeCell ref="B415:F416"/>
    <mergeCell ref="H415:H416"/>
    <mergeCell ref="I415:I416"/>
    <mergeCell ref="J415:J416"/>
    <mergeCell ref="K415:K416"/>
    <mergeCell ref="L415:L416"/>
    <mergeCell ref="A390:A391"/>
    <mergeCell ref="B390:F391"/>
    <mergeCell ref="H390:H391"/>
    <mergeCell ref="I390:I391"/>
    <mergeCell ref="J390:J391"/>
    <mergeCell ref="A398:A399"/>
    <mergeCell ref="B401:F403"/>
    <mergeCell ref="H401:H402"/>
    <mergeCell ref="I401:I402"/>
    <mergeCell ref="J401:J402"/>
    <mergeCell ref="B398:F400"/>
    <mergeCell ref="H398:H399"/>
    <mergeCell ref="I398:I399"/>
    <mergeCell ref="J398:J399"/>
    <mergeCell ref="A392:A393"/>
    <mergeCell ref="B392:F393"/>
    <mergeCell ref="H392:H393"/>
    <mergeCell ref="I392:I393"/>
    <mergeCell ref="J392:J393"/>
    <mergeCell ref="B394:B395"/>
    <mergeCell ref="C394:F395"/>
    <mergeCell ref="H394:H395"/>
    <mergeCell ref="I394:I395"/>
    <mergeCell ref="J394:J395"/>
    <mergeCell ref="J388:J389"/>
    <mergeCell ref="A383:A384"/>
    <mergeCell ref="H383:H384"/>
    <mergeCell ref="I383:I384"/>
    <mergeCell ref="J383:J384"/>
    <mergeCell ref="A386:A387"/>
    <mergeCell ref="B386:F387"/>
    <mergeCell ref="H386:H387"/>
    <mergeCell ref="I386:I387"/>
    <mergeCell ref="J386:J387"/>
    <mergeCell ref="A388:A389"/>
    <mergeCell ref="B388:F389"/>
    <mergeCell ref="H388:H389"/>
    <mergeCell ref="I388:I389"/>
    <mergeCell ref="A374:A375"/>
    <mergeCell ref="H374:H375"/>
    <mergeCell ref="I374:I375"/>
    <mergeCell ref="J374:J375"/>
    <mergeCell ref="A377:A378"/>
    <mergeCell ref="B377:F378"/>
    <mergeCell ref="H377:H378"/>
    <mergeCell ref="I377:I378"/>
    <mergeCell ref="J377:J378"/>
    <mergeCell ref="B374:F376"/>
    <mergeCell ref="A379:A380"/>
    <mergeCell ref="B379:F380"/>
    <mergeCell ref="H379:H380"/>
    <mergeCell ref="I379:I380"/>
    <mergeCell ref="J379:J380"/>
    <mergeCell ref="A381:A382"/>
    <mergeCell ref="B381:F382"/>
    <mergeCell ref="H381:H382"/>
    <mergeCell ref="I381:I382"/>
    <mergeCell ref="J381:J382"/>
    <mergeCell ref="A354:A355"/>
    <mergeCell ref="B354:F360"/>
    <mergeCell ref="H354:H355"/>
    <mergeCell ref="I354:I355"/>
    <mergeCell ref="J354:J355"/>
    <mergeCell ref="K354:K355"/>
    <mergeCell ref="L354:L355"/>
    <mergeCell ref="M354:M355"/>
    <mergeCell ref="A348:A349"/>
    <mergeCell ref="B348:F353"/>
    <mergeCell ref="H348:H349"/>
    <mergeCell ref="I348:I349"/>
    <mergeCell ref="J348:J349"/>
    <mergeCell ref="K348:K349"/>
    <mergeCell ref="L348:L349"/>
    <mergeCell ref="M348:M349"/>
    <mergeCell ref="K343:M343"/>
    <mergeCell ref="D343:J343"/>
    <mergeCell ref="B310:M310"/>
    <mergeCell ref="B307:M307"/>
    <mergeCell ref="B318:M318"/>
    <mergeCell ref="B317:M317"/>
    <mergeCell ref="B315:M315"/>
    <mergeCell ref="B316:M316"/>
    <mergeCell ref="A372:A373"/>
    <mergeCell ref="B372:F373"/>
    <mergeCell ref="H372:H373"/>
    <mergeCell ref="I372:I373"/>
    <mergeCell ref="J372:J373"/>
    <mergeCell ref="K372:K373"/>
    <mergeCell ref="L372:L373"/>
    <mergeCell ref="M372:M373"/>
    <mergeCell ref="A371:M371"/>
    <mergeCell ref="A361:A362"/>
    <mergeCell ref="B361:F363"/>
    <mergeCell ref="H361:H362"/>
    <mergeCell ref="I361:I362"/>
    <mergeCell ref="J361:J362"/>
    <mergeCell ref="K361:M362"/>
    <mergeCell ref="A345:M345"/>
    <mergeCell ref="B347:F347"/>
    <mergeCell ref="A335:A336"/>
    <mergeCell ref="B335:E337"/>
    <mergeCell ref="F335:F336"/>
    <mergeCell ref="H335:H336"/>
    <mergeCell ref="I335:I336"/>
    <mergeCell ref="J335:J336"/>
    <mergeCell ref="B283:F285"/>
    <mergeCell ref="A272:A273"/>
    <mergeCell ref="A339:A340"/>
    <mergeCell ref="B339:E341"/>
    <mergeCell ref="F339:F340"/>
    <mergeCell ref="H339:H340"/>
    <mergeCell ref="B346:M346"/>
    <mergeCell ref="F337:F338"/>
    <mergeCell ref="K335:M336"/>
    <mergeCell ref="A331:A332"/>
    <mergeCell ref="B331:E333"/>
    <mergeCell ref="F331:F332"/>
    <mergeCell ref="H331:H332"/>
    <mergeCell ref="I331:I332"/>
    <mergeCell ref="J331:J332"/>
    <mergeCell ref="F333:F334"/>
    <mergeCell ref="K331:M332"/>
    <mergeCell ref="A327:A328"/>
    <mergeCell ref="B327:E329"/>
    <mergeCell ref="F327:F328"/>
    <mergeCell ref="H327:H328"/>
    <mergeCell ref="I327:I328"/>
    <mergeCell ref="J327:J328"/>
    <mergeCell ref="K327:K328"/>
    <mergeCell ref="L327:L328"/>
    <mergeCell ref="M327:M328"/>
    <mergeCell ref="F329:F330"/>
    <mergeCell ref="D103:J103"/>
    <mergeCell ref="D85:J85"/>
    <mergeCell ref="D291:J291"/>
    <mergeCell ref="K291:M291"/>
    <mergeCell ref="A293:M293"/>
    <mergeCell ref="A295:M295"/>
    <mergeCell ref="B296:M296"/>
    <mergeCell ref="B297:M297"/>
    <mergeCell ref="B298:M298"/>
    <mergeCell ref="A240:A241"/>
    <mergeCell ref="B234:F235"/>
    <mergeCell ref="H234:H235"/>
    <mergeCell ref="I234:I235"/>
    <mergeCell ref="J234:J235"/>
    <mergeCell ref="K234:K235"/>
    <mergeCell ref="L234:L235"/>
    <mergeCell ref="M234:M235"/>
    <mergeCell ref="K289:M289"/>
    <mergeCell ref="D289:J289"/>
    <mergeCell ref="A279:A280"/>
    <mergeCell ref="B139:F139"/>
    <mergeCell ref="A270:A271"/>
    <mergeCell ref="L263:L264"/>
    <mergeCell ref="M263:M264"/>
    <mergeCell ref="B260:F262"/>
    <mergeCell ref="B255:F257"/>
    <mergeCell ref="B270:F271"/>
    <mergeCell ref="H270:H271"/>
    <mergeCell ref="I270:I271"/>
    <mergeCell ref="J270:J271"/>
    <mergeCell ref="F323:F324"/>
    <mergeCell ref="H323:H324"/>
    <mergeCell ref="I323:I324"/>
    <mergeCell ref="J323:J324"/>
    <mergeCell ref="I279:I280"/>
    <mergeCell ref="J279:J280"/>
    <mergeCell ref="B311:M311"/>
    <mergeCell ref="B312:M312"/>
    <mergeCell ref="B313:M313"/>
    <mergeCell ref="B314:M314"/>
    <mergeCell ref="B319:M319"/>
    <mergeCell ref="A320:M320"/>
    <mergeCell ref="B322:E322"/>
    <mergeCell ref="A323:A324"/>
    <mergeCell ref="B323:E325"/>
    <mergeCell ref="A281:A282"/>
    <mergeCell ref="B277:F278"/>
    <mergeCell ref="H277:H278"/>
    <mergeCell ref="I277:I278"/>
    <mergeCell ref="J277:J278"/>
    <mergeCell ref="K277:K278"/>
    <mergeCell ref="L277:L278"/>
    <mergeCell ref="M277:M278"/>
    <mergeCell ref="B279:F280"/>
    <mergeCell ref="H279:H280"/>
    <mergeCell ref="M279:M280"/>
    <mergeCell ref="A277:A278"/>
    <mergeCell ref="H272:H273"/>
    <mergeCell ref="I272:I273"/>
    <mergeCell ref="J272:J273"/>
    <mergeCell ref="K272:K273"/>
    <mergeCell ref="L272:L273"/>
    <mergeCell ref="M272:M273"/>
    <mergeCell ref="B272:F274"/>
    <mergeCell ref="B304:M304"/>
    <mergeCell ref="K279:K280"/>
    <mergeCell ref="L279:L280"/>
    <mergeCell ref="K283:K284"/>
    <mergeCell ref="L283:L284"/>
    <mergeCell ref="M283:M284"/>
    <mergeCell ref="A286:A287"/>
    <mergeCell ref="B286:F287"/>
    <mergeCell ref="H286:H287"/>
    <mergeCell ref="I286:I287"/>
    <mergeCell ref="J286:J287"/>
    <mergeCell ref="K286:K287"/>
    <mergeCell ref="L286:L287"/>
    <mergeCell ref="M286:M287"/>
    <mergeCell ref="B299:M299"/>
    <mergeCell ref="B300:M300"/>
    <mergeCell ref="A266:A267"/>
    <mergeCell ref="B266:F267"/>
    <mergeCell ref="H266:H267"/>
    <mergeCell ref="I266:I267"/>
    <mergeCell ref="J266:J267"/>
    <mergeCell ref="A268:A269"/>
    <mergeCell ref="B268:F269"/>
    <mergeCell ref="H268:H269"/>
    <mergeCell ref="I268:I269"/>
    <mergeCell ref="J268:J269"/>
    <mergeCell ref="K268:K269"/>
    <mergeCell ref="L268:L269"/>
    <mergeCell ref="M268:M269"/>
    <mergeCell ref="A234:A235"/>
    <mergeCell ref="B263:F265"/>
    <mergeCell ref="K255:M256"/>
    <mergeCell ref="A255:A256"/>
    <mergeCell ref="H255:H256"/>
    <mergeCell ref="I255:I256"/>
    <mergeCell ref="J255:J256"/>
    <mergeCell ref="A258:A259"/>
    <mergeCell ref="B258:F259"/>
    <mergeCell ref="H258:H259"/>
    <mergeCell ref="I258:I259"/>
    <mergeCell ref="J258:J259"/>
    <mergeCell ref="A253:A254"/>
    <mergeCell ref="B253:F254"/>
    <mergeCell ref="H253:H254"/>
    <mergeCell ref="I253:I254"/>
    <mergeCell ref="J253:J254"/>
    <mergeCell ref="K253:K254"/>
    <mergeCell ref="L253:L254"/>
    <mergeCell ref="M253:M254"/>
    <mergeCell ref="H263:H264"/>
    <mergeCell ref="I263:I264"/>
    <mergeCell ref="J263:J264"/>
    <mergeCell ref="K263:K264"/>
    <mergeCell ref="K238:K239"/>
    <mergeCell ref="B247:F252"/>
    <mergeCell ref="L238:L239"/>
    <mergeCell ref="M238:M239"/>
    <mergeCell ref="H236:H237"/>
    <mergeCell ref="I236:I237"/>
    <mergeCell ref="B240:F241"/>
    <mergeCell ref="H240:H241"/>
    <mergeCell ref="I240:I241"/>
    <mergeCell ref="J240:J241"/>
    <mergeCell ref="B236:B237"/>
    <mergeCell ref="B238:B239"/>
    <mergeCell ref="C236:F237"/>
    <mergeCell ref="C238:F239"/>
    <mergeCell ref="H238:H239"/>
    <mergeCell ref="I238:I239"/>
    <mergeCell ref="J238:J239"/>
    <mergeCell ref="J236:J237"/>
    <mergeCell ref="K236:K237"/>
    <mergeCell ref="L236:L237"/>
    <mergeCell ref="M236:M237"/>
    <mergeCell ref="A247:A248"/>
    <mergeCell ref="H247:H248"/>
    <mergeCell ref="I247:I248"/>
    <mergeCell ref="J247:J248"/>
    <mergeCell ref="K247:K248"/>
    <mergeCell ref="L247:L248"/>
    <mergeCell ref="M247:M248"/>
    <mergeCell ref="A242:A243"/>
    <mergeCell ref="H242:H243"/>
    <mergeCell ref="I242:I243"/>
    <mergeCell ref="J242:J243"/>
    <mergeCell ref="A245:A246"/>
    <mergeCell ref="B245:F246"/>
    <mergeCell ref="H245:H246"/>
    <mergeCell ref="I245:I246"/>
    <mergeCell ref="J245:J246"/>
    <mergeCell ref="B242:F244"/>
    <mergeCell ref="A228:A229"/>
    <mergeCell ref="H228:H229"/>
    <mergeCell ref="I228:I229"/>
    <mergeCell ref="J228:J229"/>
    <mergeCell ref="B231:F233"/>
    <mergeCell ref="A231:A232"/>
    <mergeCell ref="H231:H232"/>
    <mergeCell ref="I231:I232"/>
    <mergeCell ref="J231:J232"/>
    <mergeCell ref="A221:A222"/>
    <mergeCell ref="B221:F222"/>
    <mergeCell ref="H221:H222"/>
    <mergeCell ref="I221:I222"/>
    <mergeCell ref="J221:J222"/>
    <mergeCell ref="A223:A224"/>
    <mergeCell ref="B223:F224"/>
    <mergeCell ref="H223:H224"/>
    <mergeCell ref="I223:I224"/>
    <mergeCell ref="J223:J224"/>
    <mergeCell ref="A214:A215"/>
    <mergeCell ref="H214:H215"/>
    <mergeCell ref="I214:I215"/>
    <mergeCell ref="J214:J215"/>
    <mergeCell ref="K214:K215"/>
    <mergeCell ref="L214:L215"/>
    <mergeCell ref="M214:M215"/>
    <mergeCell ref="A217:A218"/>
    <mergeCell ref="A219:A220"/>
    <mergeCell ref="B219:F220"/>
    <mergeCell ref="H219:H220"/>
    <mergeCell ref="I219:I220"/>
    <mergeCell ref="J219:J220"/>
    <mergeCell ref="K219:K220"/>
    <mergeCell ref="L219:L220"/>
    <mergeCell ref="M219:M220"/>
    <mergeCell ref="J204:J205"/>
    <mergeCell ref="K204:K205"/>
    <mergeCell ref="L204:L205"/>
    <mergeCell ref="M204:M205"/>
    <mergeCell ref="A207:A208"/>
    <mergeCell ref="H207:H208"/>
    <mergeCell ref="A225:A226"/>
    <mergeCell ref="H225:H226"/>
    <mergeCell ref="I225:I226"/>
    <mergeCell ref="J225:J226"/>
    <mergeCell ref="B225:F227"/>
    <mergeCell ref="A212:A213"/>
    <mergeCell ref="B212:F213"/>
    <mergeCell ref="H212:H213"/>
    <mergeCell ref="I212:I213"/>
    <mergeCell ref="J212:J213"/>
    <mergeCell ref="A210:A211"/>
    <mergeCell ref="B210:F211"/>
    <mergeCell ref="H210:H211"/>
    <mergeCell ref="I210:I211"/>
    <mergeCell ref="J210:J211"/>
    <mergeCell ref="K210:K211"/>
    <mergeCell ref="L210:L211"/>
    <mergeCell ref="M210:M211"/>
    <mergeCell ref="A196:A197"/>
    <mergeCell ref="B217:F218"/>
    <mergeCell ref="H217:H218"/>
    <mergeCell ref="I217:I218"/>
    <mergeCell ref="J217:J218"/>
    <mergeCell ref="K217:K218"/>
    <mergeCell ref="L217:L218"/>
    <mergeCell ref="M217:M218"/>
    <mergeCell ref="A198:A199"/>
    <mergeCell ref="H198:H199"/>
    <mergeCell ref="I198:I199"/>
    <mergeCell ref="J198:J199"/>
    <mergeCell ref="A201:A202"/>
    <mergeCell ref="H201:H202"/>
    <mergeCell ref="I201:I202"/>
    <mergeCell ref="J201:J202"/>
    <mergeCell ref="K201:K202"/>
    <mergeCell ref="L201:L202"/>
    <mergeCell ref="M201:M202"/>
    <mergeCell ref="B198:F200"/>
    <mergeCell ref="B201:F203"/>
    <mergeCell ref="A204:A205"/>
    <mergeCell ref="H204:H205"/>
    <mergeCell ref="I204:I205"/>
    <mergeCell ref="B191:G193"/>
    <mergeCell ref="A194:A195"/>
    <mergeCell ref="B194:F195"/>
    <mergeCell ref="H194:H195"/>
    <mergeCell ref="I194:I195"/>
    <mergeCell ref="J194:J195"/>
    <mergeCell ref="K194:K195"/>
    <mergeCell ref="L194:L195"/>
    <mergeCell ref="M194:M195"/>
    <mergeCell ref="M185:M186"/>
    <mergeCell ref="A187:A188"/>
    <mergeCell ref="I207:I208"/>
    <mergeCell ref="J207:J208"/>
    <mergeCell ref="K207:K208"/>
    <mergeCell ref="L207:L208"/>
    <mergeCell ref="M207:M208"/>
    <mergeCell ref="B204:F206"/>
    <mergeCell ref="B207:F209"/>
    <mergeCell ref="A189:A190"/>
    <mergeCell ref="B189:F190"/>
    <mergeCell ref="H189:H190"/>
    <mergeCell ref="I189:I190"/>
    <mergeCell ref="J189:J190"/>
    <mergeCell ref="K189:K190"/>
    <mergeCell ref="L189:L190"/>
    <mergeCell ref="M189:M190"/>
    <mergeCell ref="A191:A192"/>
    <mergeCell ref="H191:H192"/>
    <mergeCell ref="I191:I192"/>
    <mergeCell ref="J191:J192"/>
    <mergeCell ref="K191:K192"/>
    <mergeCell ref="L191:L192"/>
    <mergeCell ref="M191:M192"/>
    <mergeCell ref="B196:F197"/>
    <mergeCell ref="H196:H197"/>
    <mergeCell ref="I196:I197"/>
    <mergeCell ref="J196:J197"/>
    <mergeCell ref="K196:K197"/>
    <mergeCell ref="L196:L197"/>
    <mergeCell ref="M196:M197"/>
    <mergeCell ref="A181:A182"/>
    <mergeCell ref="B181:F182"/>
    <mergeCell ref="H181:H182"/>
    <mergeCell ref="I181:I182"/>
    <mergeCell ref="J181:J182"/>
    <mergeCell ref="K181:K182"/>
    <mergeCell ref="L181:L182"/>
    <mergeCell ref="M181:M182"/>
    <mergeCell ref="A183:A184"/>
    <mergeCell ref="B183:F184"/>
    <mergeCell ref="H183:H184"/>
    <mergeCell ref="I183:I184"/>
    <mergeCell ref="J183:J184"/>
    <mergeCell ref="K183:K184"/>
    <mergeCell ref="L183:L184"/>
    <mergeCell ref="M183:M184"/>
    <mergeCell ref="A185:A186"/>
    <mergeCell ref="A169:A170"/>
    <mergeCell ref="L167:L168"/>
    <mergeCell ref="M187:M188"/>
    <mergeCell ref="A171:A172"/>
    <mergeCell ref="B171:F172"/>
    <mergeCell ref="H171:H172"/>
    <mergeCell ref="I171:I172"/>
    <mergeCell ref="J171:J172"/>
    <mergeCell ref="K171:K172"/>
    <mergeCell ref="L171:L172"/>
    <mergeCell ref="M171:M172"/>
    <mergeCell ref="A173:A174"/>
    <mergeCell ref="B173:F174"/>
    <mergeCell ref="H173:H174"/>
    <mergeCell ref="I173:I174"/>
    <mergeCell ref="J173:J174"/>
    <mergeCell ref="K173:K174"/>
    <mergeCell ref="L173:L174"/>
    <mergeCell ref="M173:M174"/>
    <mergeCell ref="A175:A176"/>
    <mergeCell ref="H175:H176"/>
    <mergeCell ref="I175:I176"/>
    <mergeCell ref="J175:J176"/>
    <mergeCell ref="K175:K176"/>
    <mergeCell ref="B187:F188"/>
    <mergeCell ref="H187:H188"/>
    <mergeCell ref="I187:I188"/>
    <mergeCell ref="J187:J188"/>
    <mergeCell ref="K187:K188"/>
    <mergeCell ref="L187:L188"/>
    <mergeCell ref="A178:A179"/>
    <mergeCell ref="H178:H179"/>
    <mergeCell ref="B185:F186"/>
    <mergeCell ref="H185:H186"/>
    <mergeCell ref="I185:I186"/>
    <mergeCell ref="J185:J186"/>
    <mergeCell ref="K185:K186"/>
    <mergeCell ref="L185:L186"/>
    <mergeCell ref="K146:K147"/>
    <mergeCell ref="L146:L147"/>
    <mergeCell ref="M146:M147"/>
    <mergeCell ref="B146:F152"/>
    <mergeCell ref="I167:I168"/>
    <mergeCell ref="J167:J168"/>
    <mergeCell ref="K167:K168"/>
    <mergeCell ref="A165:A166"/>
    <mergeCell ref="B165:F166"/>
    <mergeCell ref="H165:H166"/>
    <mergeCell ref="I165:I166"/>
    <mergeCell ref="J165:J166"/>
    <mergeCell ref="K165:K166"/>
    <mergeCell ref="L165:L166"/>
    <mergeCell ref="M165:M166"/>
    <mergeCell ref="J156:J157"/>
    <mergeCell ref="K156:K157"/>
    <mergeCell ref="L156:L157"/>
    <mergeCell ref="M156:M157"/>
    <mergeCell ref="I160:I161"/>
    <mergeCell ref="J160:J161"/>
    <mergeCell ref="K160:K161"/>
    <mergeCell ref="L160:L161"/>
    <mergeCell ref="M160:M161"/>
    <mergeCell ref="I178:I179"/>
    <mergeCell ref="J178:J179"/>
    <mergeCell ref="K178:K179"/>
    <mergeCell ref="L178:L179"/>
    <mergeCell ref="M178:M179"/>
    <mergeCell ref="B175:F177"/>
    <mergeCell ref="B178:F180"/>
    <mergeCell ref="B169:F170"/>
    <mergeCell ref="H169:H170"/>
    <mergeCell ref="I169:I170"/>
    <mergeCell ref="J169:J170"/>
    <mergeCell ref="K169:K170"/>
    <mergeCell ref="L169:L170"/>
    <mergeCell ref="M169:M170"/>
    <mergeCell ref="L175:L176"/>
    <mergeCell ref="M175:M176"/>
    <mergeCell ref="A131:A132"/>
    <mergeCell ref="F131:F132"/>
    <mergeCell ref="H131:H132"/>
    <mergeCell ref="I131:I132"/>
    <mergeCell ref="J131:J132"/>
    <mergeCell ref="F133:F134"/>
    <mergeCell ref="K131:M132"/>
    <mergeCell ref="B140:F145"/>
    <mergeCell ref="A137:M137"/>
    <mergeCell ref="B138:M138"/>
    <mergeCell ref="A140:A141"/>
    <mergeCell ref="H140:H141"/>
    <mergeCell ref="I140:I141"/>
    <mergeCell ref="J140:J141"/>
    <mergeCell ref="K140:K141"/>
    <mergeCell ref="L140:L141"/>
    <mergeCell ref="M140:M141"/>
    <mergeCell ref="B131:E133"/>
    <mergeCell ref="M167:M168"/>
    <mergeCell ref="B153:F155"/>
    <mergeCell ref="A156:A157"/>
    <mergeCell ref="H156:H157"/>
    <mergeCell ref="I156:I157"/>
    <mergeCell ref="A153:A154"/>
    <mergeCell ref="H153:H154"/>
    <mergeCell ref="I153:I154"/>
    <mergeCell ref="J153:J154"/>
    <mergeCell ref="K153:M154"/>
    <mergeCell ref="B160:F161"/>
    <mergeCell ref="A163:M163"/>
    <mergeCell ref="B156:F159"/>
    <mergeCell ref="A160:A161"/>
    <mergeCell ref="H160:H161"/>
    <mergeCell ref="A167:A168"/>
    <mergeCell ref="B167:F168"/>
    <mergeCell ref="H167:H168"/>
    <mergeCell ref="F129:F130"/>
    <mergeCell ref="B127:E129"/>
    <mergeCell ref="A146:A147"/>
    <mergeCell ref="H146:H147"/>
    <mergeCell ref="I146:I147"/>
    <mergeCell ref="J146:J147"/>
    <mergeCell ref="K99:M100"/>
    <mergeCell ref="K119:M120"/>
    <mergeCell ref="K123:M124"/>
    <mergeCell ref="F101:F102"/>
    <mergeCell ref="K103:M103"/>
    <mergeCell ref="B108:M108"/>
    <mergeCell ref="B110:M110"/>
    <mergeCell ref="B111:M111"/>
    <mergeCell ref="B112:M112"/>
    <mergeCell ref="B113:M113"/>
    <mergeCell ref="B114:M114"/>
    <mergeCell ref="B115:M115"/>
    <mergeCell ref="B117:E117"/>
    <mergeCell ref="B123:E125"/>
    <mergeCell ref="F123:F124"/>
    <mergeCell ref="H123:H124"/>
    <mergeCell ref="I123:I124"/>
    <mergeCell ref="J123:J124"/>
    <mergeCell ref="F125:F126"/>
    <mergeCell ref="A87:M87"/>
    <mergeCell ref="B88:M88"/>
    <mergeCell ref="A89:M89"/>
    <mergeCell ref="B90:M90"/>
    <mergeCell ref="B91:M91"/>
    <mergeCell ref="B93:E93"/>
    <mergeCell ref="A95:A96"/>
    <mergeCell ref="B95:E97"/>
    <mergeCell ref="F95:F96"/>
    <mergeCell ref="H119:H120"/>
    <mergeCell ref="I119:I120"/>
    <mergeCell ref="J119:J120"/>
    <mergeCell ref="F121:F122"/>
    <mergeCell ref="B109:M109"/>
    <mergeCell ref="K95:M96"/>
    <mergeCell ref="H95:H96"/>
    <mergeCell ref="I95:I96"/>
    <mergeCell ref="J95:J96"/>
    <mergeCell ref="F97:F98"/>
    <mergeCell ref="A99:A100"/>
    <mergeCell ref="B99:E101"/>
    <mergeCell ref="F99:F100"/>
    <mergeCell ref="H99:H100"/>
    <mergeCell ref="A127:A128"/>
    <mergeCell ref="F127:F128"/>
    <mergeCell ref="H127:H128"/>
    <mergeCell ref="I127:I128"/>
    <mergeCell ref="J127:J128"/>
    <mergeCell ref="K127:M128"/>
    <mergeCell ref="A123:A124"/>
    <mergeCell ref="A73:A74"/>
    <mergeCell ref="C7:M7"/>
    <mergeCell ref="A14:M14"/>
    <mergeCell ref="B59:E59"/>
    <mergeCell ref="A65:A66"/>
    <mergeCell ref="B65:E67"/>
    <mergeCell ref="F65:F66"/>
    <mergeCell ref="H65:H66"/>
    <mergeCell ref="B42:M42"/>
    <mergeCell ref="B45:M45"/>
    <mergeCell ref="B44:M44"/>
    <mergeCell ref="A48:M48"/>
    <mergeCell ref="B37:M37"/>
    <mergeCell ref="F67:F68"/>
    <mergeCell ref="A61:A62"/>
    <mergeCell ref="B61:E63"/>
    <mergeCell ref="F61:F62"/>
    <mergeCell ref="A3:H3"/>
    <mergeCell ref="A4:M4"/>
    <mergeCell ref="A5:M5"/>
    <mergeCell ref="C8:I8"/>
    <mergeCell ref="C12:M12"/>
    <mergeCell ref="C6:M6"/>
    <mergeCell ref="C13:M13"/>
    <mergeCell ref="A31:M31"/>
    <mergeCell ref="A23:F23"/>
    <mergeCell ref="K8:M8"/>
    <mergeCell ref="C9:M9"/>
    <mergeCell ref="H61:H62"/>
    <mergeCell ref="J61:J62"/>
    <mergeCell ref="L61:L62"/>
    <mergeCell ref="F63:F64"/>
    <mergeCell ref="B32:M32"/>
    <mergeCell ref="B33:M33"/>
    <mergeCell ref="B34:M34"/>
    <mergeCell ref="B56:M56"/>
    <mergeCell ref="B51:M51"/>
    <mergeCell ref="B52:M52"/>
    <mergeCell ref="B35:M35"/>
    <mergeCell ref="B36:M36"/>
    <mergeCell ref="B41:M41"/>
    <mergeCell ref="B38:M38"/>
    <mergeCell ref="B43:M43"/>
    <mergeCell ref="B47:M47"/>
    <mergeCell ref="B39:M39"/>
    <mergeCell ref="B40:M40"/>
    <mergeCell ref="B55:M55"/>
    <mergeCell ref="B49:M49"/>
    <mergeCell ref="B46:M46"/>
    <mergeCell ref="I77:I78"/>
    <mergeCell ref="J77:J78"/>
    <mergeCell ref="B73:E75"/>
    <mergeCell ref="F73:F74"/>
    <mergeCell ref="H73:H74"/>
    <mergeCell ref="I73:I74"/>
    <mergeCell ref="J73:J74"/>
    <mergeCell ref="K77:M78"/>
    <mergeCell ref="D2:L2"/>
    <mergeCell ref="A2:C2"/>
    <mergeCell ref="C18:M18"/>
    <mergeCell ref="C17:M17"/>
    <mergeCell ref="C19:M19"/>
    <mergeCell ref="A22:F22"/>
    <mergeCell ref="A20:M20"/>
    <mergeCell ref="A29:M29"/>
    <mergeCell ref="A25:F25"/>
    <mergeCell ref="A26:F26"/>
    <mergeCell ref="I25:J25"/>
    <mergeCell ref="I26:J26"/>
    <mergeCell ref="C10:M10"/>
    <mergeCell ref="C11:M11"/>
    <mergeCell ref="C16:M16"/>
    <mergeCell ref="C15:M15"/>
    <mergeCell ref="A263:A264"/>
    <mergeCell ref="A50:M50"/>
    <mergeCell ref="B57:M57"/>
    <mergeCell ref="B53:M53"/>
    <mergeCell ref="B54:M54"/>
    <mergeCell ref="I61:I62"/>
    <mergeCell ref="K61:K62"/>
    <mergeCell ref="M61:M62"/>
    <mergeCell ref="I65:I66"/>
    <mergeCell ref="J65:J66"/>
    <mergeCell ref="K65:K66"/>
    <mergeCell ref="L65:L66"/>
    <mergeCell ref="M65:M66"/>
    <mergeCell ref="B71:E71"/>
    <mergeCell ref="A69:M69"/>
    <mergeCell ref="K81:M82"/>
    <mergeCell ref="K73:K74"/>
    <mergeCell ref="L73:L74"/>
    <mergeCell ref="M73:M74"/>
    <mergeCell ref="F75:F76"/>
    <mergeCell ref="A77:A78"/>
    <mergeCell ref="B77:E79"/>
    <mergeCell ref="F77:F78"/>
    <mergeCell ref="H77:H78"/>
    <mergeCell ref="K85:M85"/>
    <mergeCell ref="A81:A82"/>
    <mergeCell ref="B81:E83"/>
    <mergeCell ref="F81:F82"/>
    <mergeCell ref="H81:H82"/>
    <mergeCell ref="I81:I82"/>
    <mergeCell ref="F83:F84"/>
    <mergeCell ref="F79:F80"/>
    <mergeCell ref="J81:J82"/>
    <mergeCell ref="I99:I100"/>
    <mergeCell ref="A105:M105"/>
    <mergeCell ref="B106:M106"/>
    <mergeCell ref="A107:M107"/>
    <mergeCell ref="J99:J100"/>
    <mergeCell ref="A119:A120"/>
    <mergeCell ref="B119:E121"/>
    <mergeCell ref="F119:F120"/>
    <mergeCell ref="A364:A365"/>
    <mergeCell ref="B364:F367"/>
    <mergeCell ref="H364:H365"/>
    <mergeCell ref="I364:I365"/>
    <mergeCell ref="J364:J365"/>
    <mergeCell ref="K364:K365"/>
    <mergeCell ref="K198:M199"/>
    <mergeCell ref="K212:M213"/>
    <mergeCell ref="K221:M222"/>
    <mergeCell ref="K223:M224"/>
    <mergeCell ref="K225:M226"/>
    <mergeCell ref="K231:M232"/>
    <mergeCell ref="K240:M241"/>
    <mergeCell ref="K258:M259"/>
    <mergeCell ref="K260:M261"/>
    <mergeCell ref="K266:M267"/>
    <mergeCell ref="K270:M271"/>
    <mergeCell ref="A260:A261"/>
    <mergeCell ref="H260:H261"/>
    <mergeCell ref="I260:I261"/>
    <mergeCell ref="J260:J261"/>
    <mergeCell ref="K426:M427"/>
    <mergeCell ref="K428:M429"/>
    <mergeCell ref="A275:A276"/>
    <mergeCell ref="B275:F276"/>
    <mergeCell ref="H275:H276"/>
    <mergeCell ref="I275:I276"/>
    <mergeCell ref="J275:J276"/>
    <mergeCell ref="K275:K276"/>
    <mergeCell ref="L275:L276"/>
    <mergeCell ref="M275:M276"/>
    <mergeCell ref="L364:L365"/>
    <mergeCell ref="M364:M365"/>
    <mergeCell ref="A368:A369"/>
    <mergeCell ref="B368:F369"/>
    <mergeCell ref="H368:H369"/>
    <mergeCell ref="I368:I369"/>
    <mergeCell ref="J368:J369"/>
    <mergeCell ref="K368:K369"/>
    <mergeCell ref="L368:L369"/>
    <mergeCell ref="M368:M369"/>
    <mergeCell ref="A283:A284"/>
    <mergeCell ref="H283:H284"/>
    <mergeCell ref="I283:I284"/>
    <mergeCell ref="J283:J284"/>
    <mergeCell ref="K374:M375"/>
    <mergeCell ref="K377:M378"/>
    <mergeCell ref="K379:M380"/>
    <mergeCell ref="K381:M382"/>
    <mergeCell ref="B309:M309"/>
    <mergeCell ref="B301:M301"/>
    <mergeCell ref="B302:M302"/>
    <mergeCell ref="B303:M303"/>
    <mergeCell ref="B305:M305"/>
    <mergeCell ref="B306:M306"/>
    <mergeCell ref="B308:M308"/>
    <mergeCell ref="K323:K324"/>
    <mergeCell ref="L323:L324"/>
    <mergeCell ref="M323:M324"/>
    <mergeCell ref="F325:F326"/>
    <mergeCell ref="I339:I340"/>
    <mergeCell ref="J339:J340"/>
    <mergeCell ref="F341:F342"/>
    <mergeCell ref="K339:M340"/>
    <mergeCell ref="K383:M384"/>
    <mergeCell ref="K386:M387"/>
    <mergeCell ref="K388:M389"/>
    <mergeCell ref="K390:M391"/>
    <mergeCell ref="K422:M423"/>
    <mergeCell ref="M396:M397"/>
    <mergeCell ref="K401:K402"/>
    <mergeCell ref="L401:L402"/>
    <mergeCell ref="M401:M402"/>
    <mergeCell ref="K398:K399"/>
    <mergeCell ref="L398:L399"/>
    <mergeCell ref="M398:M399"/>
    <mergeCell ref="K392:K393"/>
    <mergeCell ref="L392:L393"/>
    <mergeCell ref="M392:M393"/>
    <mergeCell ref="K394:K395"/>
    <mergeCell ref="L394:L395"/>
    <mergeCell ref="M394:M395"/>
    <mergeCell ref="L396:L397"/>
    <mergeCell ref="M415:M416"/>
    <mergeCell ref="M407:M408"/>
  </mergeCells>
  <phoneticPr fontId="2" type="noConversion"/>
  <printOptions horizontalCentered="1" verticalCentered="1"/>
  <pageMargins left="0.7" right="0.7" top="0.9" bottom="0.5" header="0.4" footer="0.25"/>
  <pageSetup scale="78" orientation="landscape" r:id="rId1"/>
  <headerFooter alignWithMargins="0">
    <oddHeader xml:space="preserve">&amp;CCOST SHEET
ATTACHMENT 3 
REQUEST FOR BIDS #08-3118
FOR: HE+ Furnace Program
</oddHeader>
    <oddFooter>&amp;C&amp;P of &amp;N&amp;R&amp;D</oddFooter>
  </headerFooter>
  <rowBreaks count="8" manualBreakCount="8">
    <brk id="27" max="12" man="1"/>
    <brk id="68" max="12" man="1"/>
    <brk id="113" max="12" man="1"/>
    <brk id="172" max="12" man="1"/>
    <brk id="233" max="12" man="1"/>
    <brk id="292" max="12" man="1"/>
    <brk id="330" max="12" man="1"/>
    <brk id="391" max="12" man="1"/>
  </rowBreaks>
  <ignoredErrors>
    <ignoredError sqref="A61:A66 A73:A76 A95:A102 A119:A132 A323:A328 A140:A145 A372:A382 A386:A393 A162 A154:A155 A146:A153 A348:A362 A383:A384 A408 A432 A410 A421 A437 A405:A406 A402 A399 A400 A403 A398 A404 A401 A407 A438:A441 A422:A431 A411:A420 A433:A436 A409 A364:A369 A274 A157:A159 A161 A156 A160 A188 A186 A184 A179 A176:A177 A174 A172 A170 A168 A182 A166 A165 A167 A183 A169 A171 A173 A175 A178 A180:A181 A185 A187 A246 A243:A244 A235 A229 A226:A227 A224 A222 A215 A208:A209 A205:A206 A202:A203 A199:A200 A197 A195 A192:A193 A190 A220 A241 A232:A233 A218 A189 A219 A234 A242 A221 A191 A194 A196 A198 A201 A204 A207 A214 A216:A217 A223 A225 A228 A230:A231 A236:A240 A245 A267 A264:A265 A261:A262 A256 A254 A248:A252 A269 A271 A259 A247 A260 A272:A273 A270 A253 A255 A257:A258 A263 A266 A268 A83:A84 A82 A78:A80 A77 A81 A331:A340 A446 A442:A445 A447:A448 A211 A210 A212:A213 A280 A278 A285 A287 A284 A275:A277 A286 A279 A281:A2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 Furn RFB# 08-2517</vt:lpstr>
      <vt:lpstr>'HE+ Furn RFB# 08-2517'!Print_Area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NASCSP</cp:lastModifiedBy>
  <cp:lastPrinted>2018-08-29T01:03:16Z</cp:lastPrinted>
  <dcterms:created xsi:type="dcterms:W3CDTF">2012-01-24T16:06:58Z</dcterms:created>
  <dcterms:modified xsi:type="dcterms:W3CDTF">2019-02-21T23:01:17Z</dcterms:modified>
</cp:coreProperties>
</file>